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Spolecne/fitinky 2025 pro web 01.1..2025/www 2025 brutto.netto/"/>
    </mc:Choice>
  </mc:AlternateContent>
  <xr:revisionPtr revIDLastSave="311" documentId="109_{72C67E29-97B9-4DA1-86DF-2231A30C08A1}" xr6:coauthVersionLast="47" xr6:coauthVersionMax="47" xr10:uidLastSave="{78A5E16E-2DB2-4C84-AFF8-387A9CAE5A38}"/>
  <bookViews>
    <workbookView xWindow="-120" yWindow="-120" windowWidth="29040" windowHeight="17520" xr2:uid="{00000000-000D-0000-FFFF-FFFF00000000}"/>
  </bookViews>
  <sheets>
    <sheet name="2025" sheetId="21" r:id="rId1"/>
  </sheets>
  <definedNames>
    <definedName name="_xlnm._FilterDatabase" localSheetId="0" hidden="1">'2025'!#REF!</definedName>
    <definedName name="_xlnm.Print_Titles" localSheetId="0">'2025'!$1:$4</definedName>
    <definedName name="_xlnm.Print_Area" localSheetId="0">'2025'!$A:$H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21" l="1"/>
  <c r="H14" i="21"/>
  <c r="G15" i="21"/>
  <c r="H15" i="21"/>
  <c r="G16" i="21"/>
  <c r="H16" i="21"/>
  <c r="G17" i="21"/>
  <c r="H17" i="21"/>
  <c r="G18" i="21"/>
  <c r="H18" i="21"/>
  <c r="G19" i="21"/>
  <c r="H19" i="21"/>
  <c r="G21" i="21"/>
  <c r="H21" i="21"/>
  <c r="G22" i="21"/>
  <c r="H22" i="21"/>
  <c r="G23" i="21"/>
  <c r="H23" i="21"/>
  <c r="G24" i="21"/>
  <c r="H24" i="21"/>
  <c r="G25" i="21"/>
  <c r="H25" i="21"/>
  <c r="G26" i="21"/>
  <c r="H26" i="21"/>
  <c r="G27" i="21"/>
  <c r="H27" i="21"/>
  <c r="G29" i="21"/>
  <c r="H29" i="21"/>
  <c r="G30" i="21"/>
  <c r="H30" i="21"/>
  <c r="G31" i="21"/>
  <c r="H31" i="21"/>
  <c r="G32" i="21"/>
  <c r="H32" i="21"/>
  <c r="G33" i="21"/>
  <c r="H33" i="21"/>
  <c r="G34" i="21"/>
  <c r="H34" i="21"/>
  <c r="G35" i="21"/>
  <c r="H35" i="21"/>
  <c r="G37" i="21"/>
  <c r="H37" i="21"/>
  <c r="G38" i="21"/>
  <c r="H38" i="21"/>
  <c r="G39" i="21"/>
  <c r="H39" i="21"/>
  <c r="G40" i="21"/>
  <c r="H40" i="21"/>
  <c r="G41" i="21"/>
  <c r="H41" i="21"/>
  <c r="G42" i="21"/>
  <c r="H42" i="21"/>
  <c r="G43" i="21"/>
  <c r="H43" i="21"/>
  <c r="G45" i="21"/>
  <c r="H45" i="21"/>
  <c r="G46" i="21"/>
  <c r="H46" i="21"/>
  <c r="G47" i="21"/>
  <c r="H47" i="21"/>
  <c r="G48" i="21"/>
  <c r="H48" i="21"/>
  <c r="G49" i="21"/>
  <c r="H49" i="21"/>
  <c r="G50" i="21"/>
  <c r="H50" i="21"/>
  <c r="G51" i="21"/>
  <c r="H51" i="21"/>
  <c r="G53" i="21"/>
  <c r="H53" i="21"/>
  <c r="G54" i="21"/>
  <c r="H54" i="21"/>
  <c r="G55" i="21"/>
  <c r="H55" i="21"/>
  <c r="G56" i="21"/>
  <c r="H56" i="21"/>
  <c r="G57" i="21"/>
  <c r="H57" i="21"/>
  <c r="G58" i="21"/>
  <c r="H58" i="21"/>
  <c r="G59" i="21"/>
  <c r="H59" i="21"/>
  <c r="G60" i="21"/>
  <c r="H60" i="21"/>
  <c r="G61" i="21"/>
  <c r="H61" i="21"/>
  <c r="G62" i="21"/>
  <c r="H62" i="21"/>
  <c r="G64" i="21"/>
  <c r="H64" i="21"/>
  <c r="G65" i="21"/>
  <c r="H65" i="21"/>
  <c r="G66" i="21"/>
  <c r="H66" i="21"/>
  <c r="G67" i="21"/>
  <c r="H67" i="21"/>
  <c r="G68" i="21"/>
  <c r="H68" i="21"/>
  <c r="G69" i="21"/>
  <c r="H69" i="21"/>
  <c r="G70" i="21"/>
  <c r="H70" i="21"/>
  <c r="G71" i="21"/>
  <c r="H71" i="21"/>
  <c r="G72" i="21"/>
  <c r="H72" i="21"/>
  <c r="G73" i="21"/>
  <c r="H73" i="21"/>
  <c r="G74" i="21"/>
  <c r="H74" i="21"/>
  <c r="G75" i="21"/>
  <c r="H75" i="21"/>
  <c r="G76" i="21"/>
  <c r="H76" i="21"/>
  <c r="G77" i="21"/>
  <c r="H77" i="21"/>
  <c r="G79" i="21"/>
  <c r="H79" i="21"/>
  <c r="G80" i="21"/>
  <c r="H80" i="21"/>
  <c r="G81" i="21"/>
  <c r="H81" i="21"/>
  <c r="G82" i="21"/>
  <c r="H82" i="21"/>
  <c r="G83" i="21"/>
  <c r="H83" i="21"/>
  <c r="G84" i="21"/>
  <c r="H84" i="21"/>
  <c r="G85" i="21"/>
  <c r="H85" i="21"/>
  <c r="G87" i="21"/>
  <c r="H87" i="21"/>
  <c r="G88" i="21"/>
  <c r="H88" i="21"/>
  <c r="G89" i="21"/>
  <c r="H89" i="21"/>
  <c r="G90" i="21"/>
  <c r="H90" i="21"/>
  <c r="G91" i="21"/>
  <c r="H91" i="21"/>
  <c r="G92" i="21"/>
  <c r="H92" i="21"/>
  <c r="G93" i="21"/>
  <c r="H93" i="21"/>
  <c r="G94" i="21"/>
  <c r="H94" i="21"/>
  <c r="G95" i="21"/>
  <c r="H95" i="21"/>
  <c r="G96" i="21"/>
  <c r="H96" i="21"/>
  <c r="G97" i="21"/>
  <c r="H97" i="21"/>
  <c r="G98" i="21"/>
  <c r="H98" i="21"/>
  <c r="G99" i="21"/>
  <c r="H99" i="21"/>
  <c r="G100" i="21"/>
  <c r="H100" i="21"/>
  <c r="G101" i="21"/>
  <c r="H101" i="21"/>
  <c r="G102" i="21"/>
  <c r="H102" i="21"/>
  <c r="G103" i="21"/>
  <c r="H103" i="21"/>
  <c r="G104" i="21"/>
  <c r="H104" i="21"/>
  <c r="G105" i="21"/>
  <c r="H105" i="21"/>
  <c r="G106" i="21"/>
  <c r="H106" i="21"/>
  <c r="G107" i="21"/>
  <c r="H107" i="21"/>
  <c r="G109" i="21"/>
  <c r="H109" i="21"/>
  <c r="G110" i="21"/>
  <c r="H110" i="21"/>
  <c r="G111" i="21"/>
  <c r="H111" i="21"/>
  <c r="G112" i="21"/>
  <c r="H112" i="21"/>
  <c r="G113" i="21"/>
  <c r="H113" i="21"/>
  <c r="G114" i="21"/>
  <c r="H114" i="21"/>
  <c r="G115" i="21"/>
  <c r="H115" i="21"/>
  <c r="G117" i="21"/>
  <c r="H117" i="21"/>
  <c r="G118" i="21"/>
  <c r="H118" i="21"/>
  <c r="G119" i="21"/>
  <c r="H119" i="21"/>
  <c r="G120" i="21"/>
  <c r="H120" i="21"/>
  <c r="G121" i="21"/>
  <c r="H121" i="21"/>
  <c r="G123" i="21"/>
  <c r="H123" i="21"/>
  <c r="G124" i="21"/>
  <c r="H124" i="21"/>
  <c r="G125" i="21"/>
  <c r="H125" i="21"/>
  <c r="G126" i="21"/>
  <c r="H126" i="21"/>
  <c r="G127" i="21"/>
  <c r="H127" i="21"/>
  <c r="G129" i="21"/>
  <c r="H129" i="21"/>
  <c r="G130" i="21"/>
  <c r="H130" i="21"/>
  <c r="G131" i="21"/>
  <c r="H131" i="21"/>
  <c r="G132" i="21"/>
  <c r="H132" i="21"/>
  <c r="G133" i="21"/>
  <c r="H133" i="21"/>
  <c r="G134" i="21"/>
  <c r="H134" i="21"/>
  <c r="G136" i="21"/>
  <c r="H136" i="21"/>
  <c r="G137" i="21"/>
  <c r="H137" i="21"/>
  <c r="G138" i="21"/>
  <c r="H138" i="21"/>
  <c r="G139" i="21"/>
  <c r="H139" i="21"/>
  <c r="G140" i="21"/>
  <c r="H140" i="21"/>
  <c r="G141" i="21"/>
  <c r="H141" i="21"/>
  <c r="G142" i="21"/>
  <c r="H142" i="21"/>
  <c r="G143" i="21"/>
  <c r="H143" i="21"/>
  <c r="G144" i="21"/>
  <c r="H144" i="21"/>
  <c r="G145" i="21"/>
  <c r="H145" i="21"/>
  <c r="G146" i="21"/>
  <c r="H146" i="21"/>
  <c r="G147" i="21"/>
  <c r="H147" i="21"/>
  <c r="G148" i="21"/>
  <c r="H148" i="21"/>
  <c r="G149" i="21"/>
  <c r="H149" i="21"/>
  <c r="G151" i="21"/>
  <c r="H151" i="21"/>
  <c r="G152" i="21"/>
  <c r="H152" i="21"/>
  <c r="G153" i="21"/>
  <c r="H153" i="21"/>
  <c r="G154" i="21"/>
  <c r="H154" i="21"/>
  <c r="G155" i="21"/>
  <c r="H155" i="21"/>
  <c r="G156" i="21"/>
  <c r="H156" i="21"/>
  <c r="G157" i="21"/>
  <c r="H157" i="21"/>
  <c r="G158" i="21"/>
  <c r="H158" i="21"/>
  <c r="G159" i="21"/>
  <c r="H159" i="21"/>
  <c r="G160" i="21"/>
  <c r="H160" i="21"/>
  <c r="G161" i="21"/>
  <c r="H161" i="21"/>
  <c r="G162" i="21"/>
  <c r="H162" i="21"/>
  <c r="G163" i="21"/>
  <c r="H163" i="21"/>
  <c r="G164" i="21"/>
  <c r="H164" i="21"/>
  <c r="G165" i="21"/>
  <c r="H165" i="21"/>
  <c r="G167" i="21"/>
  <c r="H167" i="21"/>
  <c r="G168" i="21"/>
  <c r="H168" i="21"/>
  <c r="G169" i="21"/>
  <c r="H169" i="21"/>
  <c r="G170" i="21"/>
  <c r="H170" i="21"/>
  <c r="G171" i="21"/>
  <c r="H171" i="21"/>
  <c r="G172" i="21"/>
  <c r="H172" i="21"/>
  <c r="G173" i="21"/>
  <c r="H173" i="21"/>
  <c r="H13" i="21"/>
  <c r="G13" i="21"/>
</calcChain>
</file>

<file path=xl/sharedStrings.xml><?xml version="1.0" encoding="utf-8"?>
<sst xmlns="http://schemas.openxmlformats.org/spreadsheetml/2006/main" count="344" uniqueCount="258">
  <si>
    <t>15 x 15</t>
  </si>
  <si>
    <t>GPG5270-15</t>
  </si>
  <si>
    <t>18 x 18</t>
  </si>
  <si>
    <t>GPG5270-18</t>
  </si>
  <si>
    <t>22 x 22</t>
  </si>
  <si>
    <t>GPG5270-22</t>
  </si>
  <si>
    <t>28 x 28</t>
  </si>
  <si>
    <t>GPG5270-28</t>
  </si>
  <si>
    <t>35 x 35</t>
  </si>
  <si>
    <t>GPG5270-35</t>
  </si>
  <si>
    <t>GPG5002-15</t>
  </si>
  <si>
    <t>GPG5002-18</t>
  </si>
  <si>
    <t>GPG5002-22</t>
  </si>
  <si>
    <t>GPG5002-28</t>
  </si>
  <si>
    <t>GPG5002-35</t>
  </si>
  <si>
    <t>GPG5001-15</t>
  </si>
  <si>
    <t>GPG5001-18</t>
  </si>
  <si>
    <t>GPG5001-22</t>
  </si>
  <si>
    <t>GPG5001-28</t>
  </si>
  <si>
    <t>GPG5001-35</t>
  </si>
  <si>
    <t>GPG5041-15</t>
  </si>
  <si>
    <t>GPG5041-18</t>
  </si>
  <si>
    <t>GPG5041-22</t>
  </si>
  <si>
    <t>GPG5041-28</t>
  </si>
  <si>
    <t>GPG5041-35</t>
  </si>
  <si>
    <t>GPG5040-15</t>
  </si>
  <si>
    <t>GPG5040-18</t>
  </si>
  <si>
    <t>GPG5040-22</t>
  </si>
  <si>
    <t>GPG5040-28</t>
  </si>
  <si>
    <t>GPG5040-35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</si>
  <si>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8 x 15</t>
    </r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</si>
  <si>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15</t>
    </r>
  </si>
  <si>
    <t>GP5240-22.15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</si>
  <si>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18</t>
    </r>
  </si>
  <si>
    <t>GP5240-22.18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</si>
  <si>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15</t>
    </r>
  </si>
  <si>
    <t>GP5240-28.15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</si>
  <si>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18</t>
    </r>
  </si>
  <si>
    <t>GP5240-28.18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</si>
  <si>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22</t>
    </r>
  </si>
  <si>
    <t>GP5240-28.22</t>
  </si>
  <si>
    <t>35 x 22</t>
  </si>
  <si>
    <t>35 x 28</t>
  </si>
  <si>
    <t>GP5240-35.28</t>
  </si>
  <si>
    <t>GPG5243-18.15</t>
  </si>
  <si>
    <t>GPG5243-22.15</t>
  </si>
  <si>
    <t>GPG5243-22.18</t>
  </si>
  <si>
    <t>GPG5243-28.15</t>
  </si>
  <si>
    <t>GPG5243-28.18</t>
  </si>
  <si>
    <t>GPG5243-28.22</t>
  </si>
  <si>
    <t>GPG5243-35.22</t>
  </si>
  <si>
    <t>GPG5243-35.28</t>
  </si>
  <si>
    <r>
      <rPr>
        <sz val="10"/>
        <rFont val="Arial"/>
        <family val="2"/>
        <charset val="238"/>
      </rPr>
      <t>15 x 15</t>
    </r>
    <r>
      <rPr>
        <sz val="10"/>
        <rFont val="Arial"/>
        <family val="2"/>
        <charset val="238"/>
      </rPr>
      <t xml:space="preserve"> x 15</t>
    </r>
  </si>
  <si>
    <t>GPG5130-15</t>
  </si>
  <si>
    <r>
      <rPr>
        <sz val="10"/>
        <rFont val="Arial"/>
        <family val="2"/>
        <charset val="238"/>
      </rPr>
      <t>18 x 18</t>
    </r>
    <r>
      <rPr>
        <sz val="10"/>
        <rFont val="Arial"/>
        <family val="2"/>
        <charset val="238"/>
      </rPr>
      <t xml:space="preserve"> x 18</t>
    </r>
  </si>
  <si>
    <t>GPG5130-18</t>
  </si>
  <si>
    <r>
      <rPr>
        <sz val="10"/>
        <rFont val="Arial"/>
        <family val="2"/>
        <charset val="238"/>
      </rPr>
      <t>22 x 22</t>
    </r>
    <r>
      <rPr>
        <sz val="10"/>
        <rFont val="Arial"/>
        <family val="2"/>
        <charset val="238"/>
      </rPr>
      <t xml:space="preserve"> x 22</t>
    </r>
  </si>
  <si>
    <t>GPG5130-22</t>
  </si>
  <si>
    <r>
      <rPr>
        <sz val="10"/>
        <rFont val="Arial"/>
        <family val="2"/>
        <charset val="238"/>
      </rPr>
      <t>28 x 28</t>
    </r>
    <r>
      <rPr>
        <sz val="10"/>
        <rFont val="Arial"/>
        <family val="2"/>
        <charset val="238"/>
      </rPr>
      <t xml:space="preserve"> x 28</t>
    </r>
  </si>
  <si>
    <t>GPG5130-28</t>
  </si>
  <si>
    <t>35 x 35 x 35</t>
  </si>
  <si>
    <t>GPG5130-35</t>
  </si>
  <si>
    <t>18 x 15 x 18</t>
  </si>
  <si>
    <t>GPG5130-18.15.18</t>
  </si>
  <si>
    <t>22 x 15 x 15</t>
  </si>
  <si>
    <t>GPG5130-22.15.15</t>
  </si>
  <si>
    <t>22 x 15 x 22</t>
  </si>
  <si>
    <t>GPG5130-22.15.22</t>
  </si>
  <si>
    <t>22 x 18 x 22</t>
  </si>
  <si>
    <t>GPG5130-22.18.22</t>
  </si>
  <si>
    <t>22 x 22 x 15</t>
  </si>
  <si>
    <t>GPG5130-22.22.15</t>
  </si>
  <si>
    <t>28 x 15 x 28</t>
  </si>
  <si>
    <t>GPG5130-28.15.28</t>
  </si>
  <si>
    <t>28 x 18 x 28</t>
  </si>
  <si>
    <t>GPG5130-28.18.28</t>
  </si>
  <si>
    <t>28 x 22 x 28</t>
  </si>
  <si>
    <t>GPG5130-28.22.28</t>
  </si>
  <si>
    <t>35 x 15 x 35</t>
  </si>
  <si>
    <t>GPG5130-35.15.35</t>
  </si>
  <si>
    <t>35 x 18 x 35</t>
  </si>
  <si>
    <t>GPG5130-35.18.35</t>
  </si>
  <si>
    <t>35 x 22 x 35</t>
  </si>
  <si>
    <t>GPG5130-35.22.35</t>
  </si>
  <si>
    <t>35 x 28 x 35</t>
  </si>
  <si>
    <t>GPG5130-35.28.35</t>
  </si>
  <si>
    <t>GPG5301-15</t>
  </si>
  <si>
    <t>GPG5301-18</t>
  </si>
  <si>
    <t>GPG5301-22</t>
  </si>
  <si>
    <t>GPG5301-28</t>
  </si>
  <si>
    <t>GPG5301-35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</si>
  <si>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5 x 1/2</t>
    </r>
  </si>
  <si>
    <t>GPG4090-1512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</si>
  <si>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8 x 1/2 </t>
    </r>
  </si>
  <si>
    <t>GPG4090-1812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</si>
  <si>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8 x 3/4</t>
    </r>
  </si>
  <si>
    <t>GPG4090-1834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</si>
  <si>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3/4</t>
    </r>
  </si>
  <si>
    <t>GPG4090-2234</t>
  </si>
  <si>
    <t>28 x 1</t>
  </si>
  <si>
    <t>GPG4090-281</t>
  </si>
  <si>
    <t>GPG4092-1512</t>
  </si>
  <si>
    <t>GPG4092-1812</t>
  </si>
  <si>
    <t>GPG4092-1834</t>
  </si>
  <si>
    <t>GPG4092-2234</t>
  </si>
  <si>
    <t>GPG4092-281</t>
  </si>
  <si>
    <t>GP4471-1512</t>
  </si>
  <si>
    <t>GP4471-1812</t>
  </si>
  <si>
    <t>GP4471-2234</t>
  </si>
  <si>
    <t>GPG4270-1512</t>
  </si>
  <si>
    <r>
      <rPr>
        <sz val="10"/>
        <rFont val="Arial"/>
        <family val="2"/>
        <charset val="238"/>
      </rPr>
      <t>15 x 3</t>
    </r>
    <r>
      <rPr>
        <sz val="10"/>
        <rFont val="SimSun"/>
      </rPr>
      <t>/4</t>
    </r>
  </si>
  <si>
    <t>GPG4270-1534</t>
  </si>
  <si>
    <t>18 x 1/2</t>
  </si>
  <si>
    <t>GPG4270-1812</t>
  </si>
  <si>
    <t>GPG4270-1834</t>
  </si>
  <si>
    <t>22 x 1/2</t>
  </si>
  <si>
    <t>GPG4270-2212</t>
  </si>
  <si>
    <t>GPG4270-2234</t>
  </si>
  <si>
    <t>22 x 1</t>
  </si>
  <si>
    <t>GPG4270-221</t>
  </si>
  <si>
    <t>28 x 3/4</t>
  </si>
  <si>
    <t>GPG4270-2834</t>
  </si>
  <si>
    <t>GPG4270-281</t>
  </si>
  <si>
    <t>GPG4243-1512</t>
  </si>
  <si>
    <t>15 x 3/4</t>
  </si>
  <si>
    <t>GPG4243-1534</t>
  </si>
  <si>
    <t>GPG4243-1812</t>
  </si>
  <si>
    <t>GPG4243-1834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</si>
  <si>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1/2</t>
    </r>
  </si>
  <si>
    <t>GPG4243-2212</t>
  </si>
  <si>
    <t>GPG4243-2234</t>
  </si>
  <si>
    <t>GPG4243-221</t>
  </si>
  <si>
    <t>GPG4243-2834</t>
  </si>
  <si>
    <t>GPG4243-281</t>
  </si>
  <si>
    <t>15 x 1/2 x 15</t>
  </si>
  <si>
    <t>GPG4130-151215</t>
  </si>
  <si>
    <t>18 x 1/2 x 18</t>
  </si>
  <si>
    <t>GPG4130-181218</t>
  </si>
  <si>
    <t>22 x 3/4 x 22</t>
  </si>
  <si>
    <t>GPG4130-223422</t>
  </si>
  <si>
    <t>28 x 3/4 x 28</t>
  </si>
  <si>
    <t>GPG4130-283428</t>
  </si>
  <si>
    <t>Rozměr tvarovky</t>
  </si>
  <si>
    <t>Kusů v sáčku</t>
  </si>
  <si>
    <t>Kusů v krabici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</si>
  <si>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</si>
  <si>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</si>
  <si>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</si>
  <si>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</si>
  <si>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GP5240-18.15</t>
  </si>
  <si>
    <t>GPG4130-221222</t>
  </si>
  <si>
    <t>GPG4130-351235</t>
  </si>
  <si>
    <t>22 x 1/2 x 22</t>
  </si>
  <si>
    <t>28 x 1/2 x 28</t>
  </si>
  <si>
    <t>35 x 1/2 x 35</t>
  </si>
  <si>
    <t>GPG4130-281228</t>
  </si>
  <si>
    <t>GP5240358.22</t>
  </si>
  <si>
    <t xml:space="preserve"> </t>
  </si>
  <si>
    <t>Číslo výrobku BESCO</t>
  </si>
  <si>
    <t>42 x 42</t>
  </si>
  <si>
    <t>54 x 54</t>
  </si>
  <si>
    <t>GPG5040-42</t>
  </si>
  <si>
    <t>GPG5040-54</t>
  </si>
  <si>
    <t>GPG5002-42</t>
  </si>
  <si>
    <t>GPG5002-54</t>
  </si>
  <si>
    <t>GPG5001-42</t>
  </si>
  <si>
    <t>GPG5001-54</t>
  </si>
  <si>
    <t>GPG5041-42</t>
  </si>
  <si>
    <t>GPG5041-54</t>
  </si>
  <si>
    <t>42 x 35</t>
  </si>
  <si>
    <t>GPG5240-42.35</t>
  </si>
  <si>
    <t>54 x 42</t>
  </si>
  <si>
    <t>GPG5240-54.42</t>
  </si>
  <si>
    <t>42 x 22</t>
  </si>
  <si>
    <t>GPG5243-42.22</t>
  </si>
  <si>
    <t>42 x 28</t>
  </si>
  <si>
    <t>GPG5243-42.28</t>
  </si>
  <si>
    <t>GPG5243-42.35</t>
  </si>
  <si>
    <t>54 x 28</t>
  </si>
  <si>
    <t>GPG5243-54.28</t>
  </si>
  <si>
    <t>54 x 35</t>
  </si>
  <si>
    <t>GPG5243-54.35</t>
  </si>
  <si>
    <t>GPG5243-54.42</t>
  </si>
  <si>
    <t>42 x 42 x 42</t>
  </si>
  <si>
    <t>GPG5130-42</t>
  </si>
  <si>
    <t>54 x 54 x 54</t>
  </si>
  <si>
    <t>GPG5130-54</t>
  </si>
  <si>
    <t>42 x 15 x 42</t>
  </si>
  <si>
    <t>GPG5130-42.15.42</t>
  </si>
  <si>
    <t>42 x 22 x 42</t>
  </si>
  <si>
    <t>GPG5130-42.22.42</t>
  </si>
  <si>
    <t>42 x 28 x 42</t>
  </si>
  <si>
    <t>GPG5130-42.28.42</t>
  </si>
  <si>
    <t>42 x 35 x 42</t>
  </si>
  <si>
    <t>GPG5130-42.35.42</t>
  </si>
  <si>
    <t>54 x 22 x 54</t>
  </si>
  <si>
    <t>GPG5130-54.22.54</t>
  </si>
  <si>
    <t>54 x 28 x 54</t>
  </si>
  <si>
    <t>GPG5130-54.28.54</t>
  </si>
  <si>
    <t>54 x 35 x 54</t>
  </si>
  <si>
    <t>GPG5130-54.35.54</t>
  </si>
  <si>
    <t>54 x 42 x 42</t>
  </si>
  <si>
    <t>GPG5130-54.42.42</t>
  </si>
  <si>
    <t>54 x 42 x 54</t>
  </si>
  <si>
    <t>GPG5130-54.42.54</t>
  </si>
  <si>
    <t>GPG5301-42</t>
  </si>
  <si>
    <t>GPG5301-54</t>
  </si>
  <si>
    <t xml:space="preserve">35 x 1 </t>
  </si>
  <si>
    <t>GPG4270-351</t>
  </si>
  <si>
    <t>35 x 1 1/4</t>
  </si>
  <si>
    <t>GPG4270-35114</t>
  </si>
  <si>
    <t>42 x 1 1/4</t>
  </si>
  <si>
    <t>GPG4270-42114</t>
  </si>
  <si>
    <t>42 x 1 1/2</t>
  </si>
  <si>
    <t>GPG4270-42112</t>
  </si>
  <si>
    <t>54 x 2</t>
  </si>
  <si>
    <t>GPG4270-542</t>
  </si>
  <si>
    <t>28 x 1 1/4"</t>
  </si>
  <si>
    <t>GPG4243-28114</t>
  </si>
  <si>
    <t>GPG4243-351</t>
  </si>
  <si>
    <t>GPG4243-35114</t>
  </si>
  <si>
    <t>GPG4243-42114</t>
  </si>
  <si>
    <t>GPG4243-42112</t>
  </si>
  <si>
    <t>GPG4243-542</t>
  </si>
  <si>
    <t>Obrázek tvarovky   pojmenování tvarovky</t>
  </si>
  <si>
    <t>Rabat :</t>
  </si>
  <si>
    <t>Stanoven indivuálně</t>
  </si>
  <si>
    <t>Kurz dle ČNB ke dni přijetí objednávky :</t>
  </si>
  <si>
    <t>ČSN EN 1254-7</t>
  </si>
  <si>
    <t>Velkoobchodní ceník tvarovek z mědi a jejích slitin</t>
  </si>
  <si>
    <t xml:space="preserve">objednavky@atvpraha.cz, www.atvpraha.cz </t>
  </si>
  <si>
    <t>(GPG5270)             Spojka</t>
  </si>
  <si>
    <t xml:space="preserve">(GPG5002)                 Oblouk 90° i/i </t>
  </si>
  <si>
    <t xml:space="preserve">(GPG5001)                 Oblouk 90° i/a        </t>
  </si>
  <si>
    <t>(GPG5041)              Oblouk 45° i/i</t>
  </si>
  <si>
    <t>(GPG5040)            Oblouk 45°  i/a</t>
  </si>
  <si>
    <t>(GPG5240)              Redukovaná spojka</t>
  </si>
  <si>
    <t>(GPG5243)            Redukce</t>
  </si>
  <si>
    <t>(GPG5130)                           T-kus</t>
  </si>
  <si>
    <t>(GPG5130)                           T-kus redukovaný</t>
  </si>
  <si>
    <t>(GPG5301)                    Zátka</t>
  </si>
  <si>
    <t>(GPG4090)             Červený bronz -Oblouk 90° i</t>
  </si>
  <si>
    <t>(GPG4092)           Červený bronz - Oblouk 90° a</t>
  </si>
  <si>
    <t>(GPG4471)                    Červený bronz - Nástěnné koleno 90°</t>
  </si>
  <si>
    <t>(GPG4270)             Červený bronz - Přechod i/i</t>
  </si>
  <si>
    <t>(GPG4243)          Červený bronz - Přechod a/i</t>
  </si>
  <si>
    <t>(GPG4130)                          T-kus</t>
  </si>
  <si>
    <t>https://www.cnb.cz/cs/</t>
  </si>
  <si>
    <t>brutto cenik</t>
  </si>
  <si>
    <t>EUR</t>
  </si>
  <si>
    <t xml:space="preserve"> GUTPRESS  V-profil /plyn</t>
  </si>
  <si>
    <t>rabat %</t>
  </si>
  <si>
    <t>kurz 1€=CZK</t>
  </si>
  <si>
    <t>Brutto EUR</t>
  </si>
  <si>
    <t>Netto CZK</t>
  </si>
  <si>
    <t>Aktuální ceník naleznete https://www.atvpraha.cz/ceniky</t>
  </si>
  <si>
    <t>GPG5270-42</t>
  </si>
  <si>
    <t>GPG5270-54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</si>
</sst>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€&quot;\ * #,##0.00_-;_-&quot;€&quot;\ * #,##0.00\-;_-&quot;€&quot;\ * &quot;-&quot;??_-;_-@_-"/>
    <numFmt numFmtId="165" formatCode="_(* #,##0.00_);_(* \(#,##0.00\);_(* &quot;-&quot;??_);_(@_)"/>
    <numFmt numFmtId="166" formatCode="_-* #,##0.00\ _€_-;\-* #,##0.00\ _€_-;_-* &quot;-&quot;??\ _€_-;_-@_-"/>
    <numFmt numFmtId="167" formatCode="[$€-2]\ #,##0.00;[$€-2]\ \-#,##0.00"/>
    <numFmt numFmtId="168" formatCode="_-* #,##0.00_-;_-* #,##0.00\-;_-* &quot;-&quot;??_-;_-@_-"/>
    <numFmt numFmtId="169" formatCode="#,##0.00\ _K_č"/>
    <numFmt numFmtId="170" formatCode="#,##0\ _K_č"/>
  </numFmts>
  <fonts count="23">
    <font>
      <sz val="10"/>
      <name val="Arial"/>
      <charset val="134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宋体"/>
      <charset val="134"/>
    </font>
    <font>
      <sz val="11"/>
      <color indexed="8"/>
      <name val="Calibri"/>
      <family val="2"/>
      <charset val="238"/>
    </font>
    <font>
      <sz val="10"/>
      <name val="SimSun"/>
    </font>
    <font>
      <sz val="10"/>
      <name val="Arial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sz val="10"/>
      <color theme="1"/>
      <name val="Arial"/>
      <family val="2"/>
    </font>
    <font>
      <b/>
      <sz val="10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165" fontId="9" fillId="0" borderId="0" applyFont="0" applyFill="0" applyBorder="0" applyAlignment="0" applyProtection="0"/>
    <xf numFmtId="0" fontId="5" fillId="0" borderId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5" fillId="0" borderId="0">
      <alignment vertical="center"/>
    </xf>
    <xf numFmtId="168" fontId="9" fillId="0" borderId="0" applyFont="0" applyFill="0" applyBorder="0" applyAlignment="0" applyProtection="0"/>
    <xf numFmtId="0" fontId="5" fillId="0" borderId="0"/>
    <xf numFmtId="164" fontId="9" fillId="0" borderId="0" applyFont="0" applyFill="0" applyBorder="0" applyAlignment="0" applyProtection="0"/>
    <xf numFmtId="0" fontId="6" fillId="4" borderId="1" applyNumberFormat="0" applyFont="0" applyAlignment="0" applyProtection="0"/>
    <xf numFmtId="0" fontId="7" fillId="0" borderId="0"/>
    <xf numFmtId="0" fontId="9" fillId="0" borderId="0"/>
    <xf numFmtId="0" fontId="15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166" fontId="0" fillId="0" borderId="0" xfId="3" applyFont="1" applyFill="1" applyBorder="1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166" fontId="4" fillId="2" borderId="3" xfId="3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66" fontId="4" fillId="3" borderId="2" xfId="3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67" fontId="0" fillId="3" borderId="2" xfId="0" applyNumberForma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166" fontId="4" fillId="3" borderId="2" xfId="3" applyFont="1" applyFill="1" applyBorder="1" applyAlignment="1">
      <alignment vertical="center" wrapText="1"/>
    </xf>
    <xf numFmtId="166" fontId="4" fillId="2" borderId="4" xfId="3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66" fontId="9" fillId="0" borderId="0" xfId="3" applyFont="1" applyFill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166" fontId="4" fillId="2" borderId="3" xfId="3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" fontId="9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66" fontId="4" fillId="3" borderId="3" xfId="3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1" fontId="4" fillId="3" borderId="2" xfId="0" applyNumberFormat="1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9" fontId="19" fillId="0" borderId="2" xfId="0" applyNumberFormat="1" applyFont="1" applyBorder="1" applyAlignment="1">
      <alignment horizontal="center" vertical="center"/>
    </xf>
    <xf numFmtId="166" fontId="4" fillId="3" borderId="5" xfId="3" applyFont="1" applyFill="1" applyBorder="1" applyAlignment="1">
      <alignment horizontal="center" vertical="center"/>
    </xf>
    <xf numFmtId="1" fontId="4" fillId="3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5" borderId="0" xfId="0" applyFill="1"/>
    <xf numFmtId="0" fontId="14" fillId="0" borderId="0" xfId="0" applyFont="1" applyAlignment="1">
      <alignment vertical="center"/>
    </xf>
    <xf numFmtId="0" fontId="20" fillId="0" borderId="0" xfId="17" applyFont="1" applyAlignment="1">
      <alignment horizontal="left" vertical="center"/>
    </xf>
    <xf numFmtId="0" fontId="19" fillId="0" borderId="6" xfId="0" applyFont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49" fontId="4" fillId="3" borderId="5" xfId="0" applyNumberFormat="1" applyFont="1" applyFill="1" applyBorder="1" applyAlignment="1">
      <alignment horizontal="center" vertical="center" wrapText="1"/>
    </xf>
    <xf numFmtId="170" fontId="19" fillId="0" borderId="2" xfId="0" applyNumberFormat="1" applyFont="1" applyBorder="1" applyAlignment="1">
      <alignment horizontal="center" vertical="center"/>
    </xf>
    <xf numFmtId="169" fontId="13" fillId="5" borderId="2" xfId="0" applyNumberFormat="1" applyFont="1" applyFill="1" applyBorder="1" applyAlignment="1">
      <alignment vertical="center"/>
    </xf>
    <xf numFmtId="0" fontId="21" fillId="6" borderId="2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169" fontId="22" fillId="5" borderId="2" xfId="0" applyNumberFormat="1" applyFont="1" applyFill="1" applyBorder="1" applyAlignment="1">
      <alignment vertical="center"/>
    </xf>
    <xf numFmtId="169" fontId="22" fillId="3" borderId="2" xfId="0" applyNumberFormat="1" applyFont="1" applyFill="1" applyBorder="1" applyAlignment="1">
      <alignment vertical="center"/>
    </xf>
    <xf numFmtId="0" fontId="9" fillId="3" borderId="2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21" fillId="6" borderId="3" xfId="0" applyFont="1" applyFill="1" applyBorder="1" applyAlignment="1">
      <alignment horizontal="center" vertical="center"/>
    </xf>
    <xf numFmtId="0" fontId="21" fillId="6" borderId="10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</cellXfs>
  <cellStyles count="18">
    <cellStyle name="Čárka" xfId="3" builtinId="3"/>
    <cellStyle name="Dezimal" xfId="7" xr:uid="{00000000-0005-0000-0000-000029000000}"/>
    <cellStyle name="Dezimal 2" xfId="1" xr:uid="{00000000-0005-0000-0000-000002000000}"/>
    <cellStyle name="Dezimal 3" xfId="9" xr:uid="{00000000-0005-0000-0000-000031000000}"/>
    <cellStyle name="Dezimal 3 2" xfId="11" xr:uid="{00000000-0005-0000-0000-00003B000000}"/>
    <cellStyle name="Dezimal 4" xfId="6" xr:uid="{00000000-0005-0000-0000-000026000000}"/>
    <cellStyle name="Euro" xfId="4" xr:uid="{00000000-0005-0000-0000-00000E000000}"/>
    <cellStyle name="Euro 2" xfId="13" xr:uid="{00000000-0005-0000-0000-00003D000000}"/>
    <cellStyle name="Hypertextový odkaz" xfId="17" builtinId="8"/>
    <cellStyle name="Normální" xfId="0" builtinId="0"/>
    <cellStyle name="Normální 2" xfId="16" xr:uid="{FF683E9F-F017-4F24-8580-436C42695DFB}"/>
    <cellStyle name="Notiz 2" xfId="14" xr:uid="{00000000-0005-0000-0000-00003F000000}"/>
    <cellStyle name="Standaard_1_2200 generalpressInox" xfId="5" xr:uid="{00000000-0005-0000-0000-000010000000}"/>
    <cellStyle name="Standard 2" xfId="8" xr:uid="{00000000-0005-0000-0000-00002C000000}"/>
    <cellStyle name="Standard 3" xfId="2" xr:uid="{00000000-0005-0000-0000-000003000000}"/>
    <cellStyle name="常规 2" xfId="15" xr:uid="{00000000-0005-0000-0000-000040000000}"/>
    <cellStyle name="常规 2 2" xfId="10" xr:uid="{00000000-0005-0000-0000-000035000000}"/>
    <cellStyle name="常规 3" xfId="12" xr:uid="{00000000-0005-0000-0000-00003C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19050</xdr:rowOff>
    </xdr:from>
    <xdr:to>
      <xdr:col>1</xdr:col>
      <xdr:colOff>0</xdr:colOff>
      <xdr:row>16</xdr:row>
      <xdr:rowOff>54220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B29FEF-48B8-4AF0-8584-E8B807B4C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3133725"/>
          <a:ext cx="0" cy="682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7657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E5E5B-E1D4-40AB-89FD-9E85BC575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66850" y="31384875"/>
          <a:ext cx="0" cy="65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66519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3C83F8-03B8-4728-8F1C-F3CEC3F3E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66850" y="31384875"/>
          <a:ext cx="0" cy="71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161</xdr:row>
      <xdr:rowOff>76774</xdr:rowOff>
    </xdr:to>
    <xdr:pic>
      <xdr:nvPicPr>
        <xdr:cNvPr id="5" name="Picture 20">
          <a:extLst>
            <a:ext uri="{FF2B5EF4-FFF2-40B4-BE49-F238E27FC236}">
              <a16:creationId xmlns:a16="http://schemas.microsoft.com/office/drawing/2014/main" id="{993F8F6F-0DA9-4A00-A36F-2CD397A3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6850" y="31384875"/>
          <a:ext cx="0" cy="562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161</xdr:row>
      <xdr:rowOff>35499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1750E2D2-FC78-4950-AF4D-C358933EA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66850" y="31384875"/>
          <a:ext cx="0" cy="521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0</xdr:colOff>
      <xdr:row>19</xdr:row>
      <xdr:rowOff>444744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571EFE11-CD69-4ACD-8ED0-353AFE4B5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4248150"/>
          <a:ext cx="0" cy="444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123669</xdr:rowOff>
    </xdr:to>
    <xdr:pic>
      <xdr:nvPicPr>
        <xdr:cNvPr id="8" name="Picture 197">
          <a:extLst>
            <a:ext uri="{FF2B5EF4-FFF2-40B4-BE49-F238E27FC236}">
              <a16:creationId xmlns:a16="http://schemas.microsoft.com/office/drawing/2014/main" id="{2F059CBA-FA10-465E-A3CD-A48BFCF17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66850" y="31384875"/>
          <a:ext cx="0" cy="77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7657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31E4C64D-2DE4-4448-B886-EB7EC0B26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1384875"/>
          <a:ext cx="0" cy="65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139544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0B1CE48F-FFC0-4750-B0A7-37BFC8F92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466850" y="31384875"/>
          <a:ext cx="0" cy="787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163</xdr:row>
      <xdr:rowOff>16452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583B486-7E71-4313-BDFF-8E3AE2F78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66850" y="31384875"/>
          <a:ext cx="0" cy="826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139544</xdr:rowOff>
    </xdr:to>
    <xdr:pic>
      <xdr:nvPicPr>
        <xdr:cNvPr id="12" name="Picture 53">
          <a:extLst>
            <a:ext uri="{FF2B5EF4-FFF2-40B4-BE49-F238E27FC236}">
              <a16:creationId xmlns:a16="http://schemas.microsoft.com/office/drawing/2014/main" id="{51B5513B-AEA2-4328-8310-26EE7BD9E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466850" y="31384875"/>
          <a:ext cx="0" cy="787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163</xdr:row>
      <xdr:rowOff>148336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id="{8DFE73AB-0067-41B6-8891-C17DB68F5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466850" y="31384875"/>
          <a:ext cx="0" cy="95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164</xdr:row>
      <xdr:rowOff>139543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5F74DA61-ADDB-4944-BB19-3B212275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466850" y="31384875"/>
          <a:ext cx="0" cy="1111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161</xdr:row>
      <xdr:rowOff>149799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5D9C80C9-A492-4810-AC48-5E6534DAB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466850" y="31384875"/>
          <a:ext cx="0" cy="635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66519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32ADE4DE-09F6-4619-B7F8-D53215F6C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466850" y="31384875"/>
          <a:ext cx="0" cy="71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164</xdr:row>
      <xdr:rowOff>63343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E1FA906A-A320-4804-9DFD-CBA0DEF93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50" y="31384875"/>
          <a:ext cx="0" cy="1034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9525</xdr:colOff>
      <xdr:row>163</xdr:row>
      <xdr:rowOff>57727</xdr:rowOff>
    </xdr:to>
    <xdr:pic>
      <xdr:nvPicPr>
        <xdr:cNvPr id="18" name="Picture 188">
          <a:extLst>
            <a:ext uri="{FF2B5EF4-FFF2-40B4-BE49-F238E27FC236}">
              <a16:creationId xmlns:a16="http://schemas.microsoft.com/office/drawing/2014/main" id="{B39E31B1-6E61-4932-979A-C3F937B3E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1384875"/>
          <a:ext cx="9525" cy="86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139544</xdr:rowOff>
    </xdr:to>
    <xdr:pic>
      <xdr:nvPicPr>
        <xdr:cNvPr id="19" name="Picture 15">
          <a:extLst>
            <a:ext uri="{FF2B5EF4-FFF2-40B4-BE49-F238E27FC236}">
              <a16:creationId xmlns:a16="http://schemas.microsoft.com/office/drawing/2014/main" id="{A3FDCB3F-37E4-42C9-9C5E-3630EE9A6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466850" y="31384875"/>
          <a:ext cx="0" cy="787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160</xdr:row>
      <xdr:rowOff>158592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D6A7352-259C-4E05-8616-282D64605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466850" y="31384875"/>
          <a:ext cx="0" cy="48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164</xdr:row>
      <xdr:rowOff>28418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CB67900D-F0F0-4AF1-93CD-2222FE36A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466850" y="31384875"/>
          <a:ext cx="0" cy="99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9525</xdr:colOff>
      <xdr:row>163</xdr:row>
      <xdr:rowOff>57727</xdr:rowOff>
    </xdr:to>
    <xdr:pic>
      <xdr:nvPicPr>
        <xdr:cNvPr id="22" name="Picture 188">
          <a:extLst>
            <a:ext uri="{FF2B5EF4-FFF2-40B4-BE49-F238E27FC236}">
              <a16:creationId xmlns:a16="http://schemas.microsoft.com/office/drawing/2014/main" id="{FB7A291D-5626-48A7-8B25-CE050C763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1384875"/>
          <a:ext cx="9525" cy="86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0</xdr:colOff>
      <xdr:row>162</xdr:row>
      <xdr:rowOff>7657</xdr:rowOff>
    </xdr:to>
    <xdr:pic>
      <xdr:nvPicPr>
        <xdr:cNvPr id="23" name="Picture 7">
          <a:extLst>
            <a:ext uri="{FF2B5EF4-FFF2-40B4-BE49-F238E27FC236}">
              <a16:creationId xmlns:a16="http://schemas.microsoft.com/office/drawing/2014/main" id="{2D3C2A5F-153C-4C45-BA05-3A903351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1384875"/>
          <a:ext cx="0" cy="65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19050</xdr:rowOff>
    </xdr:from>
    <xdr:to>
      <xdr:col>1</xdr:col>
      <xdr:colOff>0</xdr:colOff>
      <xdr:row>22</xdr:row>
      <xdr:rowOff>141411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3BADD717-5D96-4436-9C08-277952C16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4762500"/>
          <a:ext cx="0" cy="44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19050</xdr:rowOff>
    </xdr:from>
    <xdr:to>
      <xdr:col>1</xdr:col>
      <xdr:colOff>0</xdr:colOff>
      <xdr:row>30</xdr:row>
      <xdr:rowOff>141409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5D1110D2-4BA1-4627-84AE-2B2C78AC5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6391275"/>
          <a:ext cx="0" cy="446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</xdr:row>
      <xdr:rowOff>19050</xdr:rowOff>
    </xdr:from>
    <xdr:to>
      <xdr:col>1</xdr:col>
      <xdr:colOff>0</xdr:colOff>
      <xdr:row>38</xdr:row>
      <xdr:rowOff>141410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7E9EA02A-ADEB-4B0E-8C32-D8334B2D2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8020050"/>
          <a:ext cx="0" cy="446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19050</xdr:rowOff>
    </xdr:from>
    <xdr:to>
      <xdr:col>1</xdr:col>
      <xdr:colOff>0</xdr:colOff>
      <xdr:row>46</xdr:row>
      <xdr:rowOff>141410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771AF510-13AE-4068-A100-22E00BFBC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9648825"/>
          <a:ext cx="0" cy="44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0</xdr:colOff>
      <xdr:row>62</xdr:row>
      <xdr:rowOff>450850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E10EE9E4-777D-4F1E-8951-9E49916F0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2877800"/>
          <a:ext cx="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</xdr:row>
      <xdr:rowOff>19050</xdr:rowOff>
    </xdr:from>
    <xdr:to>
      <xdr:col>1</xdr:col>
      <xdr:colOff>0</xdr:colOff>
      <xdr:row>65</xdr:row>
      <xdr:rowOff>141408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8841AF14-3F14-42D4-A12D-901E10E2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3392150"/>
          <a:ext cx="0" cy="446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19050</xdr:rowOff>
    </xdr:from>
    <xdr:to>
      <xdr:col>1</xdr:col>
      <xdr:colOff>0</xdr:colOff>
      <xdr:row>82</xdr:row>
      <xdr:rowOff>54218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D57D8666-53AD-47FF-9A9A-D0D7FBCA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16154400"/>
          <a:ext cx="0" cy="682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</xdr:row>
      <xdr:rowOff>19050</xdr:rowOff>
    </xdr:from>
    <xdr:to>
      <xdr:col>1</xdr:col>
      <xdr:colOff>0</xdr:colOff>
      <xdr:row>90</xdr:row>
      <xdr:rowOff>54221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A44347F8-7F0F-4859-88BC-B610A2BCF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17783175"/>
          <a:ext cx="0" cy="682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108</xdr:row>
      <xdr:rowOff>19050</xdr:rowOff>
    </xdr:from>
    <xdr:to>
      <xdr:col>1</xdr:col>
      <xdr:colOff>0</xdr:colOff>
      <xdr:row>112</xdr:row>
      <xdr:rowOff>54218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20023104-5529-40C8-8052-90A521AF0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1678900"/>
          <a:ext cx="0" cy="682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138477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AB804675-C052-41C4-AE5E-C53F4A40F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66850" y="336518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186102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48890F49-D7B2-41BA-871D-3372E8B54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66850" y="33651825"/>
          <a:ext cx="0" cy="70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33702</xdr:rowOff>
    </xdr:to>
    <xdr:pic>
      <xdr:nvPicPr>
        <xdr:cNvPr id="35" name="Picture 20">
          <a:extLst>
            <a:ext uri="{FF2B5EF4-FFF2-40B4-BE49-F238E27FC236}">
              <a16:creationId xmlns:a16="http://schemas.microsoft.com/office/drawing/2014/main" id="{8345B351-D0EF-43E6-BE6F-CCD8CC1CF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6850" y="33651825"/>
          <a:ext cx="0" cy="548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8058</xdr:rowOff>
    </xdr:to>
    <xdr:pic>
      <xdr:nvPicPr>
        <xdr:cNvPr id="36" name="Picture 21">
          <a:extLst>
            <a:ext uri="{FF2B5EF4-FFF2-40B4-BE49-F238E27FC236}">
              <a16:creationId xmlns:a16="http://schemas.microsoft.com/office/drawing/2014/main" id="{B54D71FB-7ADF-454E-B570-1B9FEF40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66850" y="33651825"/>
          <a:ext cx="0" cy="522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175</xdr:row>
      <xdr:rowOff>52752</xdr:rowOff>
    </xdr:to>
    <xdr:pic>
      <xdr:nvPicPr>
        <xdr:cNvPr id="37" name="Picture 197">
          <a:extLst>
            <a:ext uri="{FF2B5EF4-FFF2-40B4-BE49-F238E27FC236}">
              <a16:creationId xmlns:a16="http://schemas.microsoft.com/office/drawing/2014/main" id="{74A670AA-1D18-4C30-91CE-D1E5AD00C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66850" y="33651825"/>
          <a:ext cx="0" cy="757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138477</xdr:rowOff>
    </xdr:to>
    <xdr:pic>
      <xdr:nvPicPr>
        <xdr:cNvPr id="38" name="Picture 7">
          <a:extLst>
            <a:ext uri="{FF2B5EF4-FFF2-40B4-BE49-F238E27FC236}">
              <a16:creationId xmlns:a16="http://schemas.microsoft.com/office/drawing/2014/main" id="{432FB7F4-858A-4F6D-B711-412D24EE5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36518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175</xdr:row>
      <xdr:rowOff>81327</xdr:rowOff>
    </xdr:to>
    <xdr:pic>
      <xdr:nvPicPr>
        <xdr:cNvPr id="39" name="Picture 8">
          <a:extLst>
            <a:ext uri="{FF2B5EF4-FFF2-40B4-BE49-F238E27FC236}">
              <a16:creationId xmlns:a16="http://schemas.microsoft.com/office/drawing/2014/main" id="{347EAD65-CF70-4B3C-9CC0-89BE784B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466850" y="336518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175</xdr:row>
      <xdr:rowOff>119427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A454A1E7-2E58-49E1-9EBA-A87E32738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66850" y="33651825"/>
          <a:ext cx="0" cy="824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175</xdr:row>
      <xdr:rowOff>81327</xdr:rowOff>
    </xdr:to>
    <xdr:pic>
      <xdr:nvPicPr>
        <xdr:cNvPr id="41" name="Picture 53">
          <a:extLst>
            <a:ext uri="{FF2B5EF4-FFF2-40B4-BE49-F238E27FC236}">
              <a16:creationId xmlns:a16="http://schemas.microsoft.com/office/drawing/2014/main" id="{0C2C0083-06BB-48D1-981C-1AE78A4B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466850" y="336518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176</xdr:row>
      <xdr:rowOff>62277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28BE84AD-9683-46EB-8284-CDE63FCEC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466850" y="33651825"/>
          <a:ext cx="0" cy="957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177</xdr:row>
      <xdr:rowOff>24177</xdr:rowOff>
    </xdr:to>
    <xdr:pic>
      <xdr:nvPicPr>
        <xdr:cNvPr id="43" name="Picture 14">
          <a:extLst>
            <a:ext uri="{FF2B5EF4-FFF2-40B4-BE49-F238E27FC236}">
              <a16:creationId xmlns:a16="http://schemas.microsoft.com/office/drawing/2014/main" id="{793E65BF-397B-4B64-BFFC-32E7DCE57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466850" y="33651825"/>
          <a:ext cx="0" cy="1110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119427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8468892E-C9DD-4C6D-A8BF-6C8FDC67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466850" y="33651825"/>
          <a:ext cx="0" cy="633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186102</xdr:rowOff>
    </xdr:to>
    <xdr:pic>
      <xdr:nvPicPr>
        <xdr:cNvPr id="45" name="Picture 17">
          <a:extLst>
            <a:ext uri="{FF2B5EF4-FFF2-40B4-BE49-F238E27FC236}">
              <a16:creationId xmlns:a16="http://schemas.microsoft.com/office/drawing/2014/main" id="{F3B89D81-92E8-4F32-A9B1-7F5D79F16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466850" y="33651825"/>
          <a:ext cx="0" cy="70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176</xdr:row>
      <xdr:rowOff>138477</xdr:rowOff>
    </xdr:to>
    <xdr:pic>
      <xdr:nvPicPr>
        <xdr:cNvPr id="46" name="Picture 13">
          <a:extLst>
            <a:ext uri="{FF2B5EF4-FFF2-40B4-BE49-F238E27FC236}">
              <a16:creationId xmlns:a16="http://schemas.microsoft.com/office/drawing/2014/main" id="{CA2C35E0-3FD9-4023-9492-96701CA5E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50" y="33651825"/>
          <a:ext cx="0" cy="1033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9525</xdr:colOff>
      <xdr:row>175</xdr:row>
      <xdr:rowOff>148002</xdr:rowOff>
    </xdr:to>
    <xdr:pic>
      <xdr:nvPicPr>
        <xdr:cNvPr id="47" name="Picture 188">
          <a:extLst>
            <a:ext uri="{FF2B5EF4-FFF2-40B4-BE49-F238E27FC236}">
              <a16:creationId xmlns:a16="http://schemas.microsoft.com/office/drawing/2014/main" id="{39820986-6076-4244-A174-76B83C30C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651825"/>
          <a:ext cx="9525" cy="85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175</xdr:row>
      <xdr:rowOff>81327</xdr:rowOff>
    </xdr:to>
    <xdr:pic>
      <xdr:nvPicPr>
        <xdr:cNvPr id="48" name="Picture 15">
          <a:extLst>
            <a:ext uri="{FF2B5EF4-FFF2-40B4-BE49-F238E27FC236}">
              <a16:creationId xmlns:a16="http://schemas.microsoft.com/office/drawing/2014/main" id="{4A12E7EF-6E68-4C53-BF2B-ACA3A9F75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466850" y="336518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173</xdr:row>
      <xdr:rowOff>160458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id="{7DA1E528-5F67-40D5-8C74-FEF360F00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466850" y="33651825"/>
          <a:ext cx="0" cy="484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176</xdr:row>
      <xdr:rowOff>90852</xdr:rowOff>
    </xdr:to>
    <xdr:pic>
      <xdr:nvPicPr>
        <xdr:cNvPr id="50" name="Picture 12">
          <a:extLst>
            <a:ext uri="{FF2B5EF4-FFF2-40B4-BE49-F238E27FC236}">
              <a16:creationId xmlns:a16="http://schemas.microsoft.com/office/drawing/2014/main" id="{6F628B54-98F8-4C00-8E09-3BC2BDF5C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466850" y="33651825"/>
          <a:ext cx="0" cy="98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9525</xdr:colOff>
      <xdr:row>175</xdr:row>
      <xdr:rowOff>148002</xdr:rowOff>
    </xdr:to>
    <xdr:pic>
      <xdr:nvPicPr>
        <xdr:cNvPr id="51" name="Picture 188">
          <a:extLst>
            <a:ext uri="{FF2B5EF4-FFF2-40B4-BE49-F238E27FC236}">
              <a16:creationId xmlns:a16="http://schemas.microsoft.com/office/drawing/2014/main" id="{605D9CC2-6428-4145-8C56-AC59F5A54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651825"/>
          <a:ext cx="9525" cy="85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0</xdr:colOff>
      <xdr:row>174</xdr:row>
      <xdr:rowOff>138477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id="{B45931A7-0AF4-4AFB-9FBC-07A81860A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36518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0</xdr:colOff>
      <xdr:row>117</xdr:row>
      <xdr:rowOff>38834</xdr:rowOff>
    </xdr:to>
    <xdr:pic>
      <xdr:nvPicPr>
        <xdr:cNvPr id="53" name="Picture 1">
          <a:extLst>
            <a:ext uri="{FF2B5EF4-FFF2-40B4-BE49-F238E27FC236}">
              <a16:creationId xmlns:a16="http://schemas.microsoft.com/office/drawing/2014/main" id="{B755C59D-182E-4BBC-A4DF-66F20D7EA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2793325"/>
          <a:ext cx="0" cy="696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169</xdr:row>
      <xdr:rowOff>0</xdr:rowOff>
    </xdr:from>
    <xdr:to>
      <xdr:col>6</xdr:col>
      <xdr:colOff>304800</xdr:colOff>
      <xdr:row>170</xdr:row>
      <xdr:rowOff>140677</xdr:rowOff>
    </xdr:to>
    <xdr:sp macro="" textlink="">
      <xdr:nvSpPr>
        <xdr:cNvPr id="54" name="AutoShape 2" descr="C x C x Fi Branch Tee ">
          <a:extLst>
            <a:ext uri="{FF2B5EF4-FFF2-40B4-BE49-F238E27FC236}">
              <a16:creationId xmlns:a16="http://schemas.microsoft.com/office/drawing/2014/main" id="{A76AA2B7-2A5B-42BB-9DB9-4105FF964B3C}"/>
            </a:ext>
          </a:extLst>
        </xdr:cNvPr>
        <xdr:cNvSpPr>
          <a:spLocks noChangeAspect="1" noChangeArrowheads="1"/>
        </xdr:cNvSpPr>
      </xdr:nvSpPr>
      <xdr:spPr>
        <a:xfrm>
          <a:off x="7191375" y="33327975"/>
          <a:ext cx="304800" cy="30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140676</xdr:rowOff>
    </xdr:to>
    <xdr:sp macro="" textlink="">
      <xdr:nvSpPr>
        <xdr:cNvPr id="55" name="AutoShape 4" descr="C x C x Fi Branch Tee ">
          <a:extLst>
            <a:ext uri="{FF2B5EF4-FFF2-40B4-BE49-F238E27FC236}">
              <a16:creationId xmlns:a16="http://schemas.microsoft.com/office/drawing/2014/main" id="{F9F29AD5-FE7F-4B75-BDE3-56D8824BC2C4}"/>
            </a:ext>
          </a:extLst>
        </xdr:cNvPr>
        <xdr:cNvSpPr>
          <a:spLocks noChangeAspect="1" noChangeArrowheads="1"/>
        </xdr:cNvSpPr>
      </xdr:nvSpPr>
      <xdr:spPr>
        <a:xfrm>
          <a:off x="0" y="33651825"/>
          <a:ext cx="304800" cy="30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140676</xdr:rowOff>
    </xdr:to>
    <xdr:sp macro="" textlink="">
      <xdr:nvSpPr>
        <xdr:cNvPr id="56" name="AutoShape 8" descr="C x C x Fi Branch Tee ">
          <a:extLst>
            <a:ext uri="{FF2B5EF4-FFF2-40B4-BE49-F238E27FC236}">
              <a16:creationId xmlns:a16="http://schemas.microsoft.com/office/drawing/2014/main" id="{DEEF9A10-6274-4583-955A-79C2783471AC}"/>
            </a:ext>
          </a:extLst>
        </xdr:cNvPr>
        <xdr:cNvSpPr>
          <a:spLocks noChangeAspect="1" noChangeArrowheads="1"/>
        </xdr:cNvSpPr>
      </xdr:nvSpPr>
      <xdr:spPr>
        <a:xfrm>
          <a:off x="0" y="33651825"/>
          <a:ext cx="304800" cy="30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345635</xdr:colOff>
      <xdr:row>12</xdr:row>
      <xdr:rowOff>89632</xdr:rowOff>
    </xdr:from>
    <xdr:to>
      <xdr:col>0</xdr:col>
      <xdr:colOff>893885</xdr:colOff>
      <xdr:row>18</xdr:row>
      <xdr:rowOff>73821</xdr:rowOff>
    </xdr:to>
    <xdr:pic>
      <xdr:nvPicPr>
        <xdr:cNvPr id="57" name="图片 3">
          <a:extLst>
            <a:ext uri="{FF2B5EF4-FFF2-40B4-BE49-F238E27FC236}">
              <a16:creationId xmlns:a16="http://schemas.microsoft.com/office/drawing/2014/main" id="{FD577D4E-BA6E-455A-9B62-159F63E4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5635" y="3204307"/>
          <a:ext cx="548250" cy="955739"/>
        </a:xfrm>
        <a:prstGeom prst="rect">
          <a:avLst/>
        </a:prstGeom>
      </xdr:spPr>
    </xdr:pic>
    <xdr:clientData/>
  </xdr:twoCellAnchor>
  <xdr:twoCellAnchor editAs="oneCell">
    <xdr:from>
      <xdr:col>0</xdr:col>
      <xdr:colOff>220248</xdr:colOff>
      <xdr:row>20</xdr:row>
      <xdr:rowOff>92562</xdr:rowOff>
    </xdr:from>
    <xdr:to>
      <xdr:col>0</xdr:col>
      <xdr:colOff>1279674</xdr:colOff>
      <xdr:row>26</xdr:row>
      <xdr:rowOff>115763</xdr:rowOff>
    </xdr:to>
    <xdr:pic>
      <xdr:nvPicPr>
        <xdr:cNvPr id="58" name="图片 83" descr="C:\Users\apple\Documents\Tencent Files\43908790\Image\C2C\CCFEDDB60223620E84149A6C2280BC10.jpg">
          <a:extLst>
            <a:ext uri="{FF2B5EF4-FFF2-40B4-BE49-F238E27FC236}">
              <a16:creationId xmlns:a16="http://schemas.microsoft.com/office/drawing/2014/main" id="{A6E48C88-8BDE-461A-AA73-78FE4517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0248" y="4836012"/>
          <a:ext cx="1059426" cy="99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194359</xdr:colOff>
      <xdr:row>28</xdr:row>
      <xdr:rowOff>64525</xdr:rowOff>
    </xdr:from>
    <xdr:to>
      <xdr:col>0</xdr:col>
      <xdr:colOff>1084385</xdr:colOff>
      <xdr:row>34</xdr:row>
      <xdr:rowOff>34282</xdr:rowOff>
    </xdr:to>
    <xdr:pic>
      <xdr:nvPicPr>
        <xdr:cNvPr id="59" name="图片 84" descr="C:\Users\apple\Documents\Tencent Files\43908790\Image\C2C\79444CC47DD5A9E003765170DB23B2DE.jpg">
          <a:extLst>
            <a:ext uri="{FF2B5EF4-FFF2-40B4-BE49-F238E27FC236}">
              <a16:creationId xmlns:a16="http://schemas.microsoft.com/office/drawing/2014/main" id="{2A2EF8DE-5AFF-494B-9D04-7064558D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4359" y="6436750"/>
          <a:ext cx="890026" cy="94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217073</xdr:colOff>
      <xdr:row>45</xdr:row>
      <xdr:rowOff>94714</xdr:rowOff>
    </xdr:from>
    <xdr:to>
      <xdr:col>0</xdr:col>
      <xdr:colOff>1267558</xdr:colOff>
      <xdr:row>49</xdr:row>
      <xdr:rowOff>75425</xdr:rowOff>
    </xdr:to>
    <xdr:pic>
      <xdr:nvPicPr>
        <xdr:cNvPr id="60" name="图片 86" descr="C:\Users\apple\Documents\Tencent Files\43908790\Image\C2C\654D15FEAE38CBA343BE307A3D7E4941.jpg">
          <a:extLst>
            <a:ext uri="{FF2B5EF4-FFF2-40B4-BE49-F238E27FC236}">
              <a16:creationId xmlns:a16="http://schemas.microsoft.com/office/drawing/2014/main" id="{5B5CEF30-B57E-40FF-A362-86584669F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7073" y="9886414"/>
          <a:ext cx="1050485" cy="628411"/>
        </a:xfrm>
        <a:prstGeom prst="rect">
          <a:avLst/>
        </a:prstGeom>
        <a:noFill/>
        <a:scene3d>
          <a:camera prst="orthographicFront">
            <a:rot lat="0" lon="0" rev="1620000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158065</xdr:colOff>
      <xdr:row>37</xdr:row>
      <xdr:rowOff>20565</xdr:rowOff>
    </xdr:from>
    <xdr:to>
      <xdr:col>0</xdr:col>
      <xdr:colOff>1180888</xdr:colOff>
      <xdr:row>41</xdr:row>
      <xdr:rowOff>58616</xdr:rowOff>
    </xdr:to>
    <xdr:pic>
      <xdr:nvPicPr>
        <xdr:cNvPr id="61" name="图片 88" descr="C:\Users\apple\Documents\Tencent Files\43908790\Image\C2C\60F77AD4A5110DF2F55ED213DB378D07.jpg">
          <a:extLst>
            <a:ext uri="{FF2B5EF4-FFF2-40B4-BE49-F238E27FC236}">
              <a16:creationId xmlns:a16="http://schemas.microsoft.com/office/drawing/2014/main" id="{716C9D88-D55D-4C5E-BD58-A1FAF720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065" y="8183490"/>
          <a:ext cx="1022823" cy="685750"/>
        </a:xfrm>
        <a:prstGeom prst="rect">
          <a:avLst/>
        </a:prstGeom>
        <a:noFill/>
        <a:scene3d>
          <a:camera prst="orthographicFront">
            <a:rot lat="0" lon="0" rev="1620000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172866</xdr:colOff>
      <xdr:row>108</xdr:row>
      <xdr:rowOff>95201</xdr:rowOff>
    </xdr:from>
    <xdr:to>
      <xdr:col>0</xdr:col>
      <xdr:colOff>967153</xdr:colOff>
      <xdr:row>114</xdr:row>
      <xdr:rowOff>70303</xdr:rowOff>
    </xdr:to>
    <xdr:pic>
      <xdr:nvPicPr>
        <xdr:cNvPr id="62" name="图片 1">
          <a:extLst>
            <a:ext uri="{FF2B5EF4-FFF2-40B4-BE49-F238E27FC236}">
              <a16:creationId xmlns:a16="http://schemas.microsoft.com/office/drawing/2014/main" id="{849C2FED-EFE3-4A3B-8181-36C8CF35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flipH="1">
          <a:off x="172866" y="21755051"/>
          <a:ext cx="794287" cy="946652"/>
        </a:xfrm>
        <a:prstGeom prst="rect">
          <a:avLst/>
        </a:prstGeom>
      </xdr:spPr>
    </xdr:pic>
    <xdr:clientData/>
  </xdr:twoCellAnchor>
  <xdr:twoCellAnchor editAs="oneCell">
    <xdr:from>
      <xdr:col>0</xdr:col>
      <xdr:colOff>98474</xdr:colOff>
      <xdr:row>87</xdr:row>
      <xdr:rowOff>36633</xdr:rowOff>
    </xdr:from>
    <xdr:to>
      <xdr:col>0</xdr:col>
      <xdr:colOff>1402337</xdr:colOff>
      <xdr:row>92</xdr:row>
      <xdr:rowOff>29307</xdr:rowOff>
    </xdr:to>
    <xdr:pic>
      <xdr:nvPicPr>
        <xdr:cNvPr id="63" name="图片 7">
          <a:extLst>
            <a:ext uri="{FF2B5EF4-FFF2-40B4-BE49-F238E27FC236}">
              <a16:creationId xmlns:a16="http://schemas.microsoft.com/office/drawing/2014/main" id="{C6554666-EA63-4222-B16B-83BE48A1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74" y="17962683"/>
          <a:ext cx="1303863" cy="802298"/>
        </a:xfrm>
        <a:prstGeom prst="rect">
          <a:avLst/>
        </a:prstGeom>
      </xdr:spPr>
    </xdr:pic>
    <xdr:clientData/>
  </xdr:twoCellAnchor>
  <xdr:twoCellAnchor editAs="oneCell">
    <xdr:from>
      <xdr:col>0</xdr:col>
      <xdr:colOff>117720</xdr:colOff>
      <xdr:row>78</xdr:row>
      <xdr:rowOff>77958</xdr:rowOff>
    </xdr:from>
    <xdr:to>
      <xdr:col>0</xdr:col>
      <xdr:colOff>1399120</xdr:colOff>
      <xdr:row>83</xdr:row>
      <xdr:rowOff>43961</xdr:rowOff>
    </xdr:to>
    <xdr:pic>
      <xdr:nvPicPr>
        <xdr:cNvPr id="64" name="图片 85">
          <a:extLst>
            <a:ext uri="{FF2B5EF4-FFF2-40B4-BE49-F238E27FC236}">
              <a16:creationId xmlns:a16="http://schemas.microsoft.com/office/drawing/2014/main" id="{1F88E966-7DB2-4F8D-9699-9F47FDF1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720" y="16213308"/>
          <a:ext cx="1281400" cy="7756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0</xdr:colOff>
      <xdr:row>117</xdr:row>
      <xdr:rowOff>38834</xdr:rowOff>
    </xdr:to>
    <xdr:pic>
      <xdr:nvPicPr>
        <xdr:cNvPr id="65" name="Picture 1">
          <a:extLst>
            <a:ext uri="{FF2B5EF4-FFF2-40B4-BE49-F238E27FC236}">
              <a16:creationId xmlns:a16="http://schemas.microsoft.com/office/drawing/2014/main" id="{CBA931B2-DCFA-44B5-A84F-4A8A6F08E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2793325"/>
          <a:ext cx="0" cy="696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0</xdr:colOff>
      <xdr:row>117</xdr:row>
      <xdr:rowOff>38833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BD73E67C-C049-43C7-B40E-06CEA533D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2793325"/>
          <a:ext cx="0" cy="696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</xdr:colOff>
      <xdr:row>150</xdr:row>
      <xdr:rowOff>105410</xdr:rowOff>
    </xdr:from>
    <xdr:to>
      <xdr:col>0</xdr:col>
      <xdr:colOff>1285875</xdr:colOff>
      <xdr:row>161</xdr:row>
      <xdr:rowOff>89462</xdr:rowOff>
    </xdr:to>
    <xdr:pic>
      <xdr:nvPicPr>
        <xdr:cNvPr id="67" name="图片 16">
          <a:extLst>
            <a:ext uri="{FF2B5EF4-FFF2-40B4-BE49-F238E27FC236}">
              <a16:creationId xmlns:a16="http://schemas.microsoft.com/office/drawing/2014/main" id="{77EF48B9-C689-476E-ABDA-0BDF0E45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007" y="30194885"/>
          <a:ext cx="1225868" cy="1765228"/>
        </a:xfrm>
        <a:prstGeom prst="rect">
          <a:avLst/>
        </a:prstGeom>
      </xdr:spPr>
    </xdr:pic>
    <xdr:clientData/>
  </xdr:twoCellAnchor>
  <xdr:twoCellAnchor editAs="oneCell">
    <xdr:from>
      <xdr:col>0</xdr:col>
      <xdr:colOff>184784</xdr:colOff>
      <xdr:row>135</xdr:row>
      <xdr:rowOff>153670</xdr:rowOff>
    </xdr:from>
    <xdr:to>
      <xdr:col>0</xdr:col>
      <xdr:colOff>1113025</xdr:colOff>
      <xdr:row>144</xdr:row>
      <xdr:rowOff>139822</xdr:rowOff>
    </xdr:to>
    <xdr:pic>
      <xdr:nvPicPr>
        <xdr:cNvPr id="68" name="图片 17">
          <a:extLst>
            <a:ext uri="{FF2B5EF4-FFF2-40B4-BE49-F238E27FC236}">
              <a16:creationId xmlns:a16="http://schemas.microsoft.com/office/drawing/2014/main" id="{7B49B7C6-457A-486C-B344-2B5944CF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184784" y="27490420"/>
          <a:ext cx="928241" cy="1443477"/>
        </a:xfrm>
        <a:prstGeom prst="rect">
          <a:avLst/>
        </a:prstGeom>
      </xdr:spPr>
    </xdr:pic>
    <xdr:clientData/>
  </xdr:twoCellAnchor>
  <xdr:twoCellAnchor editAs="oneCell">
    <xdr:from>
      <xdr:col>0</xdr:col>
      <xdr:colOff>71976</xdr:colOff>
      <xdr:row>63</xdr:row>
      <xdr:rowOff>95682</xdr:rowOff>
    </xdr:from>
    <xdr:to>
      <xdr:col>0</xdr:col>
      <xdr:colOff>1359357</xdr:colOff>
      <xdr:row>71</xdr:row>
      <xdr:rowOff>80596</xdr:rowOff>
    </xdr:to>
    <xdr:pic>
      <xdr:nvPicPr>
        <xdr:cNvPr id="69" name="图片 24">
          <a:extLst>
            <a:ext uri="{FF2B5EF4-FFF2-40B4-BE49-F238E27FC236}">
              <a16:creationId xmlns:a16="http://schemas.microsoft.com/office/drawing/2014/main" id="{34E4EFDF-2E34-4382-A28E-5F53D064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976" y="13468782"/>
          <a:ext cx="1287381" cy="1280315"/>
        </a:xfrm>
        <a:prstGeom prst="rect">
          <a:avLst/>
        </a:prstGeom>
      </xdr:spPr>
    </xdr:pic>
    <xdr:clientData/>
  </xdr:twoCellAnchor>
  <xdr:twoCellAnchor editAs="oneCell">
    <xdr:from>
      <xdr:col>0</xdr:col>
      <xdr:colOff>113664</xdr:colOff>
      <xdr:row>128</xdr:row>
      <xdr:rowOff>57150</xdr:rowOff>
    </xdr:from>
    <xdr:to>
      <xdr:col>0</xdr:col>
      <xdr:colOff>1250639</xdr:colOff>
      <xdr:row>133</xdr:row>
      <xdr:rowOff>87923</xdr:rowOff>
    </xdr:to>
    <xdr:pic>
      <xdr:nvPicPr>
        <xdr:cNvPr id="70" name="图片 26">
          <a:extLst>
            <a:ext uri="{FF2B5EF4-FFF2-40B4-BE49-F238E27FC236}">
              <a16:creationId xmlns:a16="http://schemas.microsoft.com/office/drawing/2014/main" id="{E0ECD53C-9F6F-4211-A08E-176718BD4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13079" b="11408"/>
        <a:stretch/>
      </xdr:blipFill>
      <xdr:spPr>
        <a:xfrm>
          <a:off x="113664" y="25936575"/>
          <a:ext cx="1136975" cy="840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137893</xdr:colOff>
      <xdr:row>116</xdr:row>
      <xdr:rowOff>43961</xdr:rowOff>
    </xdr:from>
    <xdr:to>
      <xdr:col>0</xdr:col>
      <xdr:colOff>1190619</xdr:colOff>
      <xdr:row>120</xdr:row>
      <xdr:rowOff>117230</xdr:rowOff>
    </xdr:to>
    <xdr:pic>
      <xdr:nvPicPr>
        <xdr:cNvPr id="71" name="图片 4" descr="青铜卡压2">
          <a:extLst>
            <a:ext uri="{FF2B5EF4-FFF2-40B4-BE49-F238E27FC236}">
              <a16:creationId xmlns:a16="http://schemas.microsoft.com/office/drawing/2014/main" id="{5515ED68-A858-4709-A71D-CBE189EEB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15133" b="11505"/>
        <a:stretch/>
      </xdr:blipFill>
      <xdr:spPr>
        <a:xfrm>
          <a:off x="137893" y="23332586"/>
          <a:ext cx="1052726" cy="720970"/>
        </a:xfrm>
        <a:prstGeom prst="rect">
          <a:avLst/>
        </a:prstGeom>
      </xdr:spPr>
    </xdr:pic>
    <xdr:clientData/>
  </xdr:twoCellAnchor>
  <xdr:twoCellAnchor editAs="oneCell">
    <xdr:from>
      <xdr:col>0</xdr:col>
      <xdr:colOff>145717</xdr:colOff>
      <xdr:row>122</xdr:row>
      <xdr:rowOff>36635</xdr:rowOff>
    </xdr:from>
    <xdr:to>
      <xdr:col>0</xdr:col>
      <xdr:colOff>996462</xdr:colOff>
      <xdr:row>126</xdr:row>
      <xdr:rowOff>110660</xdr:rowOff>
    </xdr:to>
    <xdr:pic>
      <xdr:nvPicPr>
        <xdr:cNvPr id="72" name="图片 5" descr="青铜卡压3">
          <a:extLst>
            <a:ext uri="{FF2B5EF4-FFF2-40B4-BE49-F238E27FC236}">
              <a16:creationId xmlns:a16="http://schemas.microsoft.com/office/drawing/2014/main" id="{09FCF851-899B-41AA-92F8-186B20F6A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26744" b="11802"/>
        <a:stretch/>
      </xdr:blipFill>
      <xdr:spPr>
        <a:xfrm>
          <a:off x="145717" y="24620660"/>
          <a:ext cx="850745" cy="721724"/>
        </a:xfrm>
        <a:prstGeom prst="rect">
          <a:avLst/>
        </a:prstGeom>
      </xdr:spPr>
    </xdr:pic>
    <xdr:clientData/>
  </xdr:twoCellAnchor>
  <xdr:twoCellAnchor editAs="oneCell">
    <xdr:from>
      <xdr:col>0</xdr:col>
      <xdr:colOff>82403</xdr:colOff>
      <xdr:row>166</xdr:row>
      <xdr:rowOff>18782</xdr:rowOff>
    </xdr:from>
    <xdr:to>
      <xdr:col>0</xdr:col>
      <xdr:colOff>1341842</xdr:colOff>
      <xdr:row>172</xdr:row>
      <xdr:rowOff>86702</xdr:rowOff>
    </xdr:to>
    <xdr:pic>
      <xdr:nvPicPr>
        <xdr:cNvPr id="73" name="图片 6" descr="青铜卡压">
          <a:extLst>
            <a:ext uri="{FF2B5EF4-FFF2-40B4-BE49-F238E27FC236}">
              <a16:creationId xmlns:a16="http://schemas.microsoft.com/office/drawing/2014/main" id="{BB1235BE-FF6F-4A40-B23B-1EAC27E9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403" y="32860982"/>
          <a:ext cx="1259439" cy="10394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19050</xdr:rowOff>
    </xdr:from>
    <xdr:to>
      <xdr:col>1</xdr:col>
      <xdr:colOff>0</xdr:colOff>
      <xdr:row>54</xdr:row>
      <xdr:rowOff>141409</xdr:rowOff>
    </xdr:to>
    <xdr:pic>
      <xdr:nvPicPr>
        <xdr:cNvPr id="74" name="Picture 4">
          <a:extLst>
            <a:ext uri="{FF2B5EF4-FFF2-40B4-BE49-F238E27FC236}">
              <a16:creationId xmlns:a16="http://schemas.microsoft.com/office/drawing/2014/main" id="{1AFFB835-49F5-4E81-87C3-0F5446E2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1277600"/>
          <a:ext cx="0" cy="44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220638</xdr:colOff>
      <xdr:row>52</xdr:row>
      <xdr:rowOff>71168</xdr:rowOff>
    </xdr:from>
    <xdr:to>
      <xdr:col>0</xdr:col>
      <xdr:colOff>915865</xdr:colOff>
      <xdr:row>61</xdr:row>
      <xdr:rowOff>1042</xdr:rowOff>
    </xdr:to>
    <xdr:pic>
      <xdr:nvPicPr>
        <xdr:cNvPr id="75" name="图片 9">
          <a:extLst>
            <a:ext uri="{FF2B5EF4-FFF2-40B4-BE49-F238E27FC236}">
              <a16:creationId xmlns:a16="http://schemas.microsoft.com/office/drawing/2014/main" id="{D69C0442-55D9-40C2-AA2C-F551D46A3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0638" y="11329718"/>
          <a:ext cx="695227" cy="13871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169</xdr:row>
      <xdr:rowOff>0</xdr:rowOff>
    </xdr:from>
    <xdr:to>
      <xdr:col>6</xdr:col>
      <xdr:colOff>304800</xdr:colOff>
      <xdr:row>170</xdr:row>
      <xdr:rowOff>140677</xdr:rowOff>
    </xdr:to>
    <xdr:sp macro="" textlink="">
      <xdr:nvSpPr>
        <xdr:cNvPr id="76" name="AutoShape 2" descr="C x C x Fi Branch Tee ">
          <a:extLst>
            <a:ext uri="{FF2B5EF4-FFF2-40B4-BE49-F238E27FC236}">
              <a16:creationId xmlns:a16="http://schemas.microsoft.com/office/drawing/2014/main" id="{EF2C93B6-5E67-4A98-A42D-FFF8AACC3001}"/>
            </a:ext>
          </a:extLst>
        </xdr:cNvPr>
        <xdr:cNvSpPr>
          <a:spLocks noChangeAspect="1" noChangeArrowheads="1"/>
        </xdr:cNvSpPr>
      </xdr:nvSpPr>
      <xdr:spPr>
        <a:xfrm>
          <a:off x="7191375" y="33327975"/>
          <a:ext cx="304800" cy="30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169</xdr:row>
      <xdr:rowOff>0</xdr:rowOff>
    </xdr:from>
    <xdr:ext cx="304800" cy="304800"/>
    <xdr:sp macro="" textlink="">
      <xdr:nvSpPr>
        <xdr:cNvPr id="77" name="AutoShape 2" descr="C x C x Fi Branch Tee ">
          <a:extLst>
            <a:ext uri="{FF2B5EF4-FFF2-40B4-BE49-F238E27FC236}">
              <a16:creationId xmlns:a16="http://schemas.microsoft.com/office/drawing/2014/main" id="{5FCB57D5-FB29-4D00-9B0F-86AEEDF2B3FD}"/>
            </a:ext>
          </a:extLst>
        </xdr:cNvPr>
        <xdr:cNvSpPr>
          <a:spLocks noChangeAspect="1" noChangeArrowheads="1"/>
        </xdr:cNvSpPr>
      </xdr:nvSpPr>
      <xdr:spPr>
        <a:xfrm>
          <a:off x="6429375" y="3332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158</xdr:row>
      <xdr:rowOff>0</xdr:rowOff>
    </xdr:from>
    <xdr:to>
      <xdr:col>1</xdr:col>
      <xdr:colOff>9525</xdr:colOff>
      <xdr:row>164</xdr:row>
      <xdr:rowOff>51950</xdr:rowOff>
    </xdr:to>
    <xdr:pic>
      <xdr:nvPicPr>
        <xdr:cNvPr id="78" name="Picture 188">
          <a:extLst>
            <a:ext uri="{FF2B5EF4-FFF2-40B4-BE49-F238E27FC236}">
              <a16:creationId xmlns:a16="http://schemas.microsoft.com/office/drawing/2014/main" id="{E7334061-8FD5-440F-AA94-96A74DAF3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1384875"/>
          <a:ext cx="9525" cy="102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9525</xdr:colOff>
      <xdr:row>164</xdr:row>
      <xdr:rowOff>51950</xdr:rowOff>
    </xdr:to>
    <xdr:pic>
      <xdr:nvPicPr>
        <xdr:cNvPr id="79" name="Picture 188">
          <a:extLst>
            <a:ext uri="{FF2B5EF4-FFF2-40B4-BE49-F238E27FC236}">
              <a16:creationId xmlns:a16="http://schemas.microsoft.com/office/drawing/2014/main" id="{BC31A2BB-6199-425F-AFC1-B32ACF1E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1384875"/>
          <a:ext cx="9525" cy="102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36635</xdr:colOff>
      <xdr:row>2</xdr:row>
      <xdr:rowOff>36634</xdr:rowOff>
    </xdr:from>
    <xdr:to>
      <xdr:col>0</xdr:col>
      <xdr:colOff>1393495</xdr:colOff>
      <xdr:row>5</xdr:row>
      <xdr:rowOff>95309</xdr:rowOff>
    </xdr:to>
    <xdr:pic>
      <xdr:nvPicPr>
        <xdr:cNvPr id="80" name="Obrázek 36">
          <a:extLst>
            <a:ext uri="{FF2B5EF4-FFF2-40B4-BE49-F238E27FC236}">
              <a16:creationId xmlns:a16="http://schemas.microsoft.com/office/drawing/2014/main" id="{292CC3C7-AB1E-4858-8462-0B9D5DA6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5" y="608134"/>
          <a:ext cx="1356860" cy="801625"/>
        </a:xfrm>
        <a:prstGeom prst="rect">
          <a:avLst/>
        </a:prstGeom>
      </xdr:spPr>
    </xdr:pic>
    <xdr:clientData/>
  </xdr:twoCellAnchor>
  <xdr:twoCellAnchor editAs="oneCell">
    <xdr:from>
      <xdr:col>5</xdr:col>
      <xdr:colOff>622788</xdr:colOff>
      <xdr:row>1</xdr:row>
      <xdr:rowOff>36635</xdr:rowOff>
    </xdr:from>
    <xdr:to>
      <xdr:col>7</xdr:col>
      <xdr:colOff>866338</xdr:colOff>
      <xdr:row>4</xdr:row>
      <xdr:rowOff>233</xdr:rowOff>
    </xdr:to>
    <xdr:pic>
      <xdr:nvPicPr>
        <xdr:cNvPr id="81" name="Picture 85">
          <a:extLst>
            <a:ext uri="{FF2B5EF4-FFF2-40B4-BE49-F238E27FC236}">
              <a16:creationId xmlns:a16="http://schemas.microsoft.com/office/drawing/2014/main" id="{B28AF8C1-04EE-45C4-8F7A-3498850CC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14038" y="227135"/>
          <a:ext cx="2060627" cy="652329"/>
        </a:xfrm>
        <a:prstGeom prst="rect">
          <a:avLst/>
        </a:prstGeom>
      </xdr:spPr>
    </xdr:pic>
    <xdr:clientData/>
  </xdr:twoCellAnchor>
  <xdr:twoCellAnchor editAs="oneCell">
    <xdr:from>
      <xdr:col>6</xdr:col>
      <xdr:colOff>593481</xdr:colOff>
      <xdr:row>4</xdr:row>
      <xdr:rowOff>65942</xdr:rowOff>
    </xdr:from>
    <xdr:to>
      <xdr:col>7</xdr:col>
      <xdr:colOff>848718</xdr:colOff>
      <xdr:row>7</xdr:row>
      <xdr:rowOff>81611</xdr:rowOff>
    </xdr:to>
    <xdr:pic>
      <xdr:nvPicPr>
        <xdr:cNvPr id="82" name="Obrázek 35">
          <a:extLst>
            <a:ext uri="{FF2B5EF4-FFF2-40B4-BE49-F238E27FC236}">
              <a16:creationId xmlns:a16="http://schemas.microsoft.com/office/drawing/2014/main" id="{17E0E7AA-4744-4331-97E6-B35C82E3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93269" y="945173"/>
          <a:ext cx="1163776" cy="66043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EC9AD-3E7D-42B5-BEE9-025DDA0CD8CE}">
  <dimension ref="A1:H173"/>
  <sheetViews>
    <sheetView tabSelected="1" zoomScale="130" zoomScaleNormal="130" workbookViewId="0">
      <pane ySplit="11" topLeftCell="A13" activePane="bottomLeft" state="frozen"/>
      <selection pane="bottomLeft" activeCell="B3" sqref="B3"/>
    </sheetView>
  </sheetViews>
  <sheetFormatPr defaultColWidth="11.42578125" defaultRowHeight="15" customHeight="1"/>
  <cols>
    <col min="1" max="1" width="27.28515625" style="2" customWidth="1"/>
    <col min="2" max="2" width="21.85546875" style="3" customWidth="1"/>
    <col min="3" max="3" width="19.28515625" style="3" customWidth="1"/>
    <col min="4" max="4" width="11.5703125" style="4" customWidth="1"/>
    <col min="5" max="5" width="12.85546875" style="5" customWidth="1"/>
    <col min="6" max="8" width="13.5703125" customWidth="1"/>
  </cols>
  <sheetData>
    <row r="1" spans="1:8" ht="15" customHeight="1">
      <c r="A1" s="28" t="s">
        <v>228</v>
      </c>
      <c r="B1" s="29" t="s">
        <v>229</v>
      </c>
      <c r="C1" s="30"/>
      <c r="F1" s="59" t="s">
        <v>250</v>
      </c>
      <c r="G1" s="59"/>
      <c r="H1" s="59"/>
    </row>
    <row r="2" spans="1:8" ht="15" customHeight="1">
      <c r="A2" s="7"/>
      <c r="B2" s="14" t="s">
        <v>157</v>
      </c>
      <c r="C2" s="9"/>
    </row>
    <row r="3" spans="1:8" ht="20.100000000000001" customHeight="1">
      <c r="A3" s="8"/>
      <c r="B3" s="31" t="s">
        <v>145</v>
      </c>
      <c r="C3" s="10"/>
    </row>
    <row r="4" spans="1:8" ht="20.100000000000001" customHeight="1">
      <c r="A4" s="8"/>
      <c r="B4" s="32" t="s">
        <v>146</v>
      </c>
      <c r="C4" s="10"/>
    </row>
    <row r="5" spans="1:8" ht="20.100000000000001" customHeight="1">
      <c r="A5" s="8"/>
      <c r="B5" s="32" t="s">
        <v>147</v>
      </c>
      <c r="C5" s="11"/>
      <c r="E5" s="6"/>
      <c r="F5" s="6"/>
    </row>
    <row r="6" spans="1:8" ht="15.75" customHeight="1">
      <c r="A6" s="8"/>
      <c r="B6" s="32" t="s">
        <v>148</v>
      </c>
      <c r="C6" s="11"/>
      <c r="E6" s="4"/>
      <c r="F6" s="4"/>
    </row>
    <row r="7" spans="1:8" ht="15.75">
      <c r="A7" s="8"/>
      <c r="B7" s="32" t="s">
        <v>230</v>
      </c>
      <c r="C7" s="11"/>
      <c r="E7" s="4"/>
      <c r="F7" s="4"/>
    </row>
    <row r="8" spans="1:8" ht="15" customHeight="1">
      <c r="A8" s="58" t="s">
        <v>227</v>
      </c>
      <c r="B8" s="58"/>
      <c r="C8" s="44" t="s">
        <v>247</v>
      </c>
      <c r="E8" s="4"/>
      <c r="F8" s="4"/>
      <c r="G8" s="42"/>
    </row>
    <row r="9" spans="1:8" ht="27" customHeight="1">
      <c r="A9" s="62" t="s">
        <v>255</v>
      </c>
      <c r="B9" s="62"/>
      <c r="C9" s="62"/>
      <c r="D9" s="43"/>
      <c r="E9" s="43"/>
      <c r="F9" s="60" t="s">
        <v>248</v>
      </c>
      <c r="G9" s="53" t="s">
        <v>251</v>
      </c>
      <c r="H9" s="53" t="s">
        <v>252</v>
      </c>
    </row>
    <row r="10" spans="1:8" ht="15" customHeight="1">
      <c r="A10" s="23" t="s">
        <v>225</v>
      </c>
      <c r="B10" s="24" t="s">
        <v>226</v>
      </c>
      <c r="C10" s="25"/>
      <c r="D10" s="26"/>
      <c r="E10" s="26"/>
      <c r="F10" s="61"/>
      <c r="G10" s="54">
        <v>10</v>
      </c>
      <c r="H10" s="53">
        <v>25.2</v>
      </c>
    </row>
    <row r="11" spans="1:8" s="12" customFormat="1" ht="25.5">
      <c r="A11" s="21" t="s">
        <v>224</v>
      </c>
      <c r="B11" s="27" t="s">
        <v>142</v>
      </c>
      <c r="C11" s="13" t="s">
        <v>158</v>
      </c>
      <c r="D11" s="13" t="s">
        <v>143</v>
      </c>
      <c r="E11" s="13" t="s">
        <v>144</v>
      </c>
      <c r="F11" s="13" t="s">
        <v>249</v>
      </c>
      <c r="G11" s="13" t="s">
        <v>253</v>
      </c>
      <c r="H11" s="13" t="s">
        <v>254</v>
      </c>
    </row>
    <row r="12" spans="1:8" s="23" customFormat="1" ht="39" customHeight="1" thickBot="1">
      <c r="A12" s="46" t="s">
        <v>231</v>
      </c>
      <c r="B12" s="15" t="s">
        <v>157</v>
      </c>
      <c r="C12" s="36" t="s">
        <v>157</v>
      </c>
      <c r="D12" s="18"/>
      <c r="E12" s="18"/>
      <c r="F12" s="19" t="s">
        <v>157</v>
      </c>
      <c r="G12" s="57"/>
      <c r="H12" s="57"/>
    </row>
    <row r="13" spans="1:8" s="1" customFormat="1" ht="12.75" customHeight="1">
      <c r="A13" s="47"/>
      <c r="B13" s="45" t="s">
        <v>0</v>
      </c>
      <c r="C13" s="37" t="s">
        <v>1</v>
      </c>
      <c r="D13" s="37">
        <v>10</v>
      </c>
      <c r="E13" s="51">
        <v>150</v>
      </c>
      <c r="F13" s="52">
        <v>3.07</v>
      </c>
      <c r="G13" s="55">
        <f>SUM((100-$G$10)/100*F13)</f>
        <v>2.7629999999999999</v>
      </c>
      <c r="H13" s="55">
        <f>SUM(G13*$H$10)</f>
        <v>69.627600000000001</v>
      </c>
    </row>
    <row r="14" spans="1:8" s="1" customFormat="1" ht="12.75" customHeight="1">
      <c r="A14" s="48"/>
      <c r="B14" s="45" t="s">
        <v>2</v>
      </c>
      <c r="C14" s="37" t="s">
        <v>3</v>
      </c>
      <c r="D14" s="37">
        <v>10</v>
      </c>
      <c r="E14" s="51">
        <v>120</v>
      </c>
      <c r="F14" s="52">
        <v>3.8299999999999996</v>
      </c>
      <c r="G14" s="55">
        <f t="shared" ref="G14:G77" si="0">SUM((100-$G$10)/100*F14)</f>
        <v>3.4469999999999996</v>
      </c>
      <c r="H14" s="55">
        <f t="shared" ref="H14:H77" si="1">SUM(G14*$H$10)</f>
        <v>86.864399999999989</v>
      </c>
    </row>
    <row r="15" spans="1:8" s="1" customFormat="1" ht="12.75" customHeight="1">
      <c r="A15" s="48"/>
      <c r="B15" s="45" t="s">
        <v>4</v>
      </c>
      <c r="C15" s="37" t="s">
        <v>5</v>
      </c>
      <c r="D15" s="37">
        <v>10</v>
      </c>
      <c r="E15" s="51">
        <v>80</v>
      </c>
      <c r="F15" s="52">
        <v>4.49</v>
      </c>
      <c r="G15" s="55">
        <f t="shared" si="0"/>
        <v>4.0410000000000004</v>
      </c>
      <c r="H15" s="55">
        <f t="shared" si="1"/>
        <v>101.83320000000001</v>
      </c>
    </row>
    <row r="16" spans="1:8" s="1" customFormat="1" ht="12.75" customHeight="1">
      <c r="A16" s="48"/>
      <c r="B16" s="45" t="s">
        <v>6</v>
      </c>
      <c r="C16" s="37" t="s">
        <v>7</v>
      </c>
      <c r="D16" s="37">
        <v>10</v>
      </c>
      <c r="E16" s="51">
        <v>60</v>
      </c>
      <c r="F16" s="52">
        <v>8.67</v>
      </c>
      <c r="G16" s="55">
        <f t="shared" si="0"/>
        <v>7.8029999999999999</v>
      </c>
      <c r="H16" s="55">
        <f t="shared" si="1"/>
        <v>196.63559999999998</v>
      </c>
    </row>
    <row r="17" spans="1:8" s="1" customFormat="1" ht="12.75" customHeight="1">
      <c r="A17" s="48"/>
      <c r="B17" s="45" t="s">
        <v>8</v>
      </c>
      <c r="C17" s="37" t="s">
        <v>9</v>
      </c>
      <c r="D17" s="37">
        <v>4</v>
      </c>
      <c r="E17" s="51">
        <v>32</v>
      </c>
      <c r="F17" s="52">
        <v>11.26</v>
      </c>
      <c r="G17" s="55">
        <f t="shared" si="0"/>
        <v>10.134</v>
      </c>
      <c r="H17" s="55">
        <f t="shared" si="1"/>
        <v>255.3768</v>
      </c>
    </row>
    <row r="18" spans="1:8" s="1" customFormat="1" ht="12.75" customHeight="1">
      <c r="A18" s="48"/>
      <c r="B18" s="45" t="s">
        <v>159</v>
      </c>
      <c r="C18" s="37" t="s">
        <v>256</v>
      </c>
      <c r="D18" s="37">
        <v>5</v>
      </c>
      <c r="E18" s="51">
        <v>15</v>
      </c>
      <c r="F18" s="52">
        <v>18.3</v>
      </c>
      <c r="G18" s="55">
        <f t="shared" si="0"/>
        <v>16.470000000000002</v>
      </c>
      <c r="H18" s="55">
        <f t="shared" si="1"/>
        <v>415.04400000000004</v>
      </c>
    </row>
    <row r="19" spans="1:8" s="1" customFormat="1" ht="12.75" customHeight="1" thickBot="1">
      <c r="A19" s="49"/>
      <c r="B19" s="45" t="s">
        <v>160</v>
      </c>
      <c r="C19" s="37" t="s">
        <v>257</v>
      </c>
      <c r="D19" s="37">
        <v>2</v>
      </c>
      <c r="E19" s="51">
        <v>8</v>
      </c>
      <c r="F19" s="52">
        <v>24.9</v>
      </c>
      <c r="G19" s="55">
        <f t="shared" si="0"/>
        <v>22.41</v>
      </c>
      <c r="H19" s="55">
        <f t="shared" si="1"/>
        <v>564.73199999999997</v>
      </c>
    </row>
    <row r="20" spans="1:8" s="23" customFormat="1" ht="39" customHeight="1" thickBot="1">
      <c r="A20" s="50" t="s">
        <v>232</v>
      </c>
      <c r="B20" s="39" t="s">
        <v>157</v>
      </c>
      <c r="C20" s="40"/>
      <c r="D20" s="41"/>
      <c r="E20" s="18"/>
      <c r="F20" s="19"/>
      <c r="G20" s="56"/>
      <c r="H20" s="56"/>
    </row>
    <row r="21" spans="1:8" s="1" customFormat="1" ht="12.75" customHeight="1">
      <c r="A21" s="47"/>
      <c r="B21" s="45" t="s">
        <v>0</v>
      </c>
      <c r="C21" s="37" t="s">
        <v>10</v>
      </c>
      <c r="D21" s="37">
        <v>10</v>
      </c>
      <c r="E21" s="51">
        <v>120</v>
      </c>
      <c r="F21" s="52">
        <v>3.09</v>
      </c>
      <c r="G21" s="55">
        <f t="shared" si="0"/>
        <v>2.7810000000000001</v>
      </c>
      <c r="H21" s="55">
        <f t="shared" si="1"/>
        <v>70.081199999999995</v>
      </c>
    </row>
    <row r="22" spans="1:8" s="1" customFormat="1" ht="12.75" customHeight="1">
      <c r="A22" s="48"/>
      <c r="B22" s="45" t="s">
        <v>2</v>
      </c>
      <c r="C22" s="37" t="s">
        <v>11</v>
      </c>
      <c r="D22" s="37">
        <v>10</v>
      </c>
      <c r="E22" s="51">
        <v>80</v>
      </c>
      <c r="F22" s="52">
        <v>4.3</v>
      </c>
      <c r="G22" s="55">
        <f t="shared" si="0"/>
        <v>3.87</v>
      </c>
      <c r="H22" s="55">
        <f t="shared" si="1"/>
        <v>97.524000000000001</v>
      </c>
    </row>
    <row r="23" spans="1:8" s="1" customFormat="1" ht="12.75" customHeight="1">
      <c r="A23" s="48"/>
      <c r="B23" s="45" t="s">
        <v>4</v>
      </c>
      <c r="C23" s="37" t="s">
        <v>12</v>
      </c>
      <c r="D23" s="37">
        <v>10</v>
      </c>
      <c r="E23" s="51">
        <v>50</v>
      </c>
      <c r="F23" s="52">
        <v>5.21</v>
      </c>
      <c r="G23" s="55">
        <f t="shared" si="0"/>
        <v>4.6890000000000001</v>
      </c>
      <c r="H23" s="55">
        <f t="shared" si="1"/>
        <v>118.1628</v>
      </c>
    </row>
    <row r="24" spans="1:8" s="1" customFormat="1" ht="12.75" customHeight="1">
      <c r="A24" s="48"/>
      <c r="B24" s="45" t="s">
        <v>6</v>
      </c>
      <c r="C24" s="37" t="s">
        <v>13</v>
      </c>
      <c r="D24" s="37">
        <v>5</v>
      </c>
      <c r="E24" s="51">
        <v>30</v>
      </c>
      <c r="F24" s="52">
        <v>10.5</v>
      </c>
      <c r="G24" s="55">
        <f t="shared" si="0"/>
        <v>9.4500000000000011</v>
      </c>
      <c r="H24" s="55">
        <f t="shared" si="1"/>
        <v>238.14000000000001</v>
      </c>
    </row>
    <row r="25" spans="1:8" s="1" customFormat="1" ht="12.75" customHeight="1">
      <c r="A25" s="48"/>
      <c r="B25" s="45" t="s">
        <v>8</v>
      </c>
      <c r="C25" s="37" t="s">
        <v>14</v>
      </c>
      <c r="D25" s="37">
        <v>2</v>
      </c>
      <c r="E25" s="51">
        <v>16</v>
      </c>
      <c r="F25" s="52">
        <v>22.21</v>
      </c>
      <c r="G25" s="55">
        <f t="shared" si="0"/>
        <v>19.989000000000001</v>
      </c>
      <c r="H25" s="55">
        <f t="shared" si="1"/>
        <v>503.72280000000001</v>
      </c>
    </row>
    <row r="26" spans="1:8" s="1" customFormat="1" ht="12.75" customHeight="1">
      <c r="A26" s="48"/>
      <c r="B26" s="45" t="s">
        <v>159</v>
      </c>
      <c r="C26" s="37" t="s">
        <v>163</v>
      </c>
      <c r="D26" s="37">
        <v>2</v>
      </c>
      <c r="E26" s="51">
        <v>10</v>
      </c>
      <c r="F26" s="52">
        <v>35.700000000000003</v>
      </c>
      <c r="G26" s="55">
        <f t="shared" si="0"/>
        <v>32.130000000000003</v>
      </c>
      <c r="H26" s="55">
        <f t="shared" si="1"/>
        <v>809.67600000000004</v>
      </c>
    </row>
    <row r="27" spans="1:8" s="1" customFormat="1" ht="12.75" customHeight="1" thickBot="1">
      <c r="A27" s="49"/>
      <c r="B27" s="45" t="s">
        <v>160</v>
      </c>
      <c r="C27" s="37" t="s">
        <v>164</v>
      </c>
      <c r="D27" s="37">
        <v>2</v>
      </c>
      <c r="E27" s="51">
        <v>6</v>
      </c>
      <c r="F27" s="52">
        <v>56.31</v>
      </c>
      <c r="G27" s="55">
        <f t="shared" si="0"/>
        <v>50.679000000000002</v>
      </c>
      <c r="H27" s="55">
        <f t="shared" si="1"/>
        <v>1277.1107999999999</v>
      </c>
    </row>
    <row r="28" spans="1:8" s="23" customFormat="1" ht="39" customHeight="1" thickBot="1">
      <c r="A28" s="50" t="s">
        <v>233</v>
      </c>
      <c r="B28" s="33" t="s">
        <v>157</v>
      </c>
      <c r="C28" s="34"/>
      <c r="D28" s="22"/>
      <c r="E28" s="22"/>
      <c r="F28" s="35"/>
      <c r="G28" s="56"/>
      <c r="H28" s="56"/>
    </row>
    <row r="29" spans="1:8" s="1" customFormat="1" ht="12.75" customHeight="1">
      <c r="A29" s="47"/>
      <c r="B29" s="45" t="s">
        <v>0</v>
      </c>
      <c r="C29" s="37" t="s">
        <v>15</v>
      </c>
      <c r="D29" s="37">
        <v>10</v>
      </c>
      <c r="E29" s="51">
        <v>120</v>
      </c>
      <c r="F29" s="52">
        <v>3.07</v>
      </c>
      <c r="G29" s="55">
        <f t="shared" si="0"/>
        <v>2.7629999999999999</v>
      </c>
      <c r="H29" s="55">
        <f t="shared" si="1"/>
        <v>69.627600000000001</v>
      </c>
    </row>
    <row r="30" spans="1:8" s="1" customFormat="1" ht="12.75" customHeight="1">
      <c r="A30" s="48"/>
      <c r="B30" s="45" t="s">
        <v>2</v>
      </c>
      <c r="C30" s="37" t="s">
        <v>16</v>
      </c>
      <c r="D30" s="37">
        <v>10</v>
      </c>
      <c r="E30" s="51">
        <v>80</v>
      </c>
      <c r="F30" s="52">
        <v>4.2699999999999996</v>
      </c>
      <c r="G30" s="55">
        <f t="shared" si="0"/>
        <v>3.8429999999999995</v>
      </c>
      <c r="H30" s="55">
        <f t="shared" si="1"/>
        <v>96.843599999999981</v>
      </c>
    </row>
    <row r="31" spans="1:8" s="1" customFormat="1" ht="12.75" customHeight="1">
      <c r="A31" s="48"/>
      <c r="B31" s="45" t="s">
        <v>4</v>
      </c>
      <c r="C31" s="37" t="s">
        <v>17</v>
      </c>
      <c r="D31" s="37">
        <v>10</v>
      </c>
      <c r="E31" s="51">
        <v>50</v>
      </c>
      <c r="F31" s="52">
        <v>5.16</v>
      </c>
      <c r="G31" s="55">
        <f t="shared" si="0"/>
        <v>4.6440000000000001</v>
      </c>
      <c r="H31" s="55">
        <f t="shared" si="1"/>
        <v>117.0288</v>
      </c>
    </row>
    <row r="32" spans="1:8" s="1" customFormat="1" ht="12.75" customHeight="1">
      <c r="A32" s="48"/>
      <c r="B32" s="45" t="s">
        <v>6</v>
      </c>
      <c r="C32" s="37" t="s">
        <v>18</v>
      </c>
      <c r="D32" s="37">
        <v>5</v>
      </c>
      <c r="E32" s="51">
        <v>30</v>
      </c>
      <c r="F32" s="52">
        <v>11.29</v>
      </c>
      <c r="G32" s="55">
        <f t="shared" si="0"/>
        <v>10.161</v>
      </c>
      <c r="H32" s="55">
        <f t="shared" si="1"/>
        <v>256.05719999999997</v>
      </c>
    </row>
    <row r="33" spans="1:8" s="1" customFormat="1" ht="12.75" customHeight="1">
      <c r="A33" s="48"/>
      <c r="B33" s="45" t="s">
        <v>8</v>
      </c>
      <c r="C33" s="37" t="s">
        <v>19</v>
      </c>
      <c r="D33" s="37">
        <v>2</v>
      </c>
      <c r="E33" s="51">
        <v>16</v>
      </c>
      <c r="F33" s="52">
        <v>22.110000000000003</v>
      </c>
      <c r="G33" s="55">
        <f t="shared" si="0"/>
        <v>19.899000000000004</v>
      </c>
      <c r="H33" s="55">
        <f t="shared" si="1"/>
        <v>501.45480000000009</v>
      </c>
    </row>
    <row r="34" spans="1:8" s="1" customFormat="1" ht="12.75" customHeight="1">
      <c r="A34" s="48"/>
      <c r="B34" s="45" t="s">
        <v>159</v>
      </c>
      <c r="C34" s="37" t="s">
        <v>165</v>
      </c>
      <c r="D34" s="37">
        <v>2</v>
      </c>
      <c r="E34" s="51">
        <v>10</v>
      </c>
      <c r="F34" s="52">
        <v>36.299999999999997</v>
      </c>
      <c r="G34" s="55">
        <f t="shared" si="0"/>
        <v>32.67</v>
      </c>
      <c r="H34" s="55">
        <f t="shared" si="1"/>
        <v>823.28399999999999</v>
      </c>
    </row>
    <row r="35" spans="1:8" s="1" customFormat="1" ht="12.75" customHeight="1" thickBot="1">
      <c r="A35" s="49"/>
      <c r="B35" s="45" t="s">
        <v>160</v>
      </c>
      <c r="C35" s="37" t="s">
        <v>166</v>
      </c>
      <c r="D35" s="37">
        <v>2</v>
      </c>
      <c r="E35" s="51">
        <v>6</v>
      </c>
      <c r="F35" s="52">
        <v>57.3</v>
      </c>
      <c r="G35" s="55">
        <f t="shared" si="0"/>
        <v>51.57</v>
      </c>
      <c r="H35" s="55">
        <f t="shared" si="1"/>
        <v>1299.5640000000001</v>
      </c>
    </row>
    <row r="36" spans="1:8" s="23" customFormat="1" ht="39" customHeight="1" thickBot="1">
      <c r="A36" s="50" t="s">
        <v>234</v>
      </c>
      <c r="B36" s="33" t="s">
        <v>157</v>
      </c>
      <c r="C36" s="36"/>
      <c r="D36" s="18"/>
      <c r="E36" s="18"/>
      <c r="F36" s="19"/>
      <c r="G36" s="56"/>
      <c r="H36" s="56"/>
    </row>
    <row r="37" spans="1:8" s="1" customFormat="1" ht="12.75" customHeight="1">
      <c r="A37" s="47"/>
      <c r="B37" s="45" t="s">
        <v>0</v>
      </c>
      <c r="C37" s="37" t="s">
        <v>20</v>
      </c>
      <c r="D37" s="37">
        <v>10</v>
      </c>
      <c r="E37" s="51">
        <v>120</v>
      </c>
      <c r="F37" s="52">
        <v>3.2899999999999996</v>
      </c>
      <c r="G37" s="55">
        <f t="shared" si="0"/>
        <v>2.9609999999999999</v>
      </c>
      <c r="H37" s="55">
        <f t="shared" si="1"/>
        <v>74.617199999999997</v>
      </c>
    </row>
    <row r="38" spans="1:8" s="1" customFormat="1" ht="12.75" customHeight="1">
      <c r="A38" s="48"/>
      <c r="B38" s="45" t="s">
        <v>2</v>
      </c>
      <c r="C38" s="37" t="s">
        <v>21</v>
      </c>
      <c r="D38" s="37">
        <v>10</v>
      </c>
      <c r="E38" s="51">
        <v>100</v>
      </c>
      <c r="F38" s="52">
        <v>4.18</v>
      </c>
      <c r="G38" s="55">
        <f t="shared" si="0"/>
        <v>3.762</v>
      </c>
      <c r="H38" s="55">
        <f t="shared" si="1"/>
        <v>94.802399999999992</v>
      </c>
    </row>
    <row r="39" spans="1:8" s="1" customFormat="1" ht="12.75" customHeight="1">
      <c r="A39" s="48"/>
      <c r="B39" s="45" t="s">
        <v>4</v>
      </c>
      <c r="C39" s="37" t="s">
        <v>22</v>
      </c>
      <c r="D39" s="37">
        <v>10</v>
      </c>
      <c r="E39" s="51">
        <v>60</v>
      </c>
      <c r="F39" s="52">
        <v>4.79</v>
      </c>
      <c r="G39" s="55">
        <f t="shared" si="0"/>
        <v>4.3109999999999999</v>
      </c>
      <c r="H39" s="55">
        <f t="shared" si="1"/>
        <v>108.63719999999999</v>
      </c>
    </row>
    <row r="40" spans="1:8" s="1" customFormat="1" ht="12.75" customHeight="1">
      <c r="A40" s="48"/>
      <c r="B40" s="45" t="s">
        <v>6</v>
      </c>
      <c r="C40" s="37" t="s">
        <v>23</v>
      </c>
      <c r="D40" s="37">
        <v>5</v>
      </c>
      <c r="E40" s="51">
        <v>40</v>
      </c>
      <c r="F40" s="52">
        <v>13.549999999999999</v>
      </c>
      <c r="G40" s="55">
        <f t="shared" si="0"/>
        <v>12.194999999999999</v>
      </c>
      <c r="H40" s="55">
        <f t="shared" si="1"/>
        <v>307.31399999999996</v>
      </c>
    </row>
    <row r="41" spans="1:8" s="1" customFormat="1" ht="12.75" customHeight="1">
      <c r="A41" s="48"/>
      <c r="B41" s="45" t="s">
        <v>8</v>
      </c>
      <c r="C41" s="37" t="s">
        <v>24</v>
      </c>
      <c r="D41" s="37">
        <v>4</v>
      </c>
      <c r="E41" s="51">
        <v>20</v>
      </c>
      <c r="F41" s="52">
        <v>21.67</v>
      </c>
      <c r="G41" s="55">
        <f t="shared" si="0"/>
        <v>19.503000000000004</v>
      </c>
      <c r="H41" s="55">
        <f t="shared" si="1"/>
        <v>491.4756000000001</v>
      </c>
    </row>
    <row r="42" spans="1:8" s="1" customFormat="1" ht="12.75" customHeight="1">
      <c r="A42" s="48"/>
      <c r="B42" s="45" t="s">
        <v>159</v>
      </c>
      <c r="C42" s="37" t="s">
        <v>167</v>
      </c>
      <c r="D42" s="37">
        <v>2</v>
      </c>
      <c r="E42" s="51">
        <v>12</v>
      </c>
      <c r="F42" s="52">
        <v>33</v>
      </c>
      <c r="G42" s="55">
        <f t="shared" si="0"/>
        <v>29.7</v>
      </c>
      <c r="H42" s="55">
        <f t="shared" si="1"/>
        <v>748.43999999999994</v>
      </c>
    </row>
    <row r="43" spans="1:8" s="1" customFormat="1" ht="12.75" customHeight="1" thickBot="1">
      <c r="A43" s="49"/>
      <c r="B43" s="45" t="s">
        <v>160</v>
      </c>
      <c r="C43" s="37" t="s">
        <v>168</v>
      </c>
      <c r="D43" s="37">
        <v>2</v>
      </c>
      <c r="E43" s="51">
        <v>8</v>
      </c>
      <c r="F43" s="52">
        <v>48</v>
      </c>
      <c r="G43" s="55">
        <f t="shared" si="0"/>
        <v>43.2</v>
      </c>
      <c r="H43" s="55">
        <f t="shared" si="1"/>
        <v>1088.6400000000001</v>
      </c>
    </row>
    <row r="44" spans="1:8" s="23" customFormat="1" ht="39" customHeight="1" thickBot="1">
      <c r="A44" s="50" t="s">
        <v>235</v>
      </c>
      <c r="B44" s="33" t="s">
        <v>157</v>
      </c>
      <c r="C44" s="34"/>
      <c r="D44" s="22"/>
      <c r="E44" s="22"/>
      <c r="F44" s="35"/>
      <c r="G44" s="56"/>
      <c r="H44" s="56"/>
    </row>
    <row r="45" spans="1:8" s="1" customFormat="1" ht="12.75" customHeight="1">
      <c r="A45" s="47"/>
      <c r="B45" s="45" t="s">
        <v>0</v>
      </c>
      <c r="C45" s="37" t="s">
        <v>25</v>
      </c>
      <c r="D45" s="37">
        <v>10</v>
      </c>
      <c r="E45" s="51">
        <v>120</v>
      </c>
      <c r="F45" s="52">
        <v>3.07</v>
      </c>
      <c r="G45" s="55">
        <f t="shared" si="0"/>
        <v>2.7629999999999999</v>
      </c>
      <c r="H45" s="55">
        <f t="shared" si="1"/>
        <v>69.627600000000001</v>
      </c>
    </row>
    <row r="46" spans="1:8" s="1" customFormat="1" ht="12.75" customHeight="1">
      <c r="A46" s="48"/>
      <c r="B46" s="45" t="s">
        <v>2</v>
      </c>
      <c r="C46" s="37" t="s">
        <v>26</v>
      </c>
      <c r="D46" s="37">
        <v>10</v>
      </c>
      <c r="E46" s="51">
        <v>100</v>
      </c>
      <c r="F46" s="52">
        <v>3.84</v>
      </c>
      <c r="G46" s="55">
        <f t="shared" si="0"/>
        <v>3.456</v>
      </c>
      <c r="H46" s="55">
        <f t="shared" si="1"/>
        <v>87.091200000000001</v>
      </c>
    </row>
    <row r="47" spans="1:8" s="1" customFormat="1" ht="12.75" customHeight="1">
      <c r="A47" s="48"/>
      <c r="B47" s="45" t="s">
        <v>4</v>
      </c>
      <c r="C47" s="37" t="s">
        <v>27</v>
      </c>
      <c r="D47" s="37">
        <v>10</v>
      </c>
      <c r="E47" s="51">
        <v>60</v>
      </c>
      <c r="F47" s="52">
        <v>4.38</v>
      </c>
      <c r="G47" s="55">
        <f t="shared" si="0"/>
        <v>3.9420000000000002</v>
      </c>
      <c r="H47" s="55">
        <f t="shared" si="1"/>
        <v>99.338400000000007</v>
      </c>
    </row>
    <row r="48" spans="1:8" s="1" customFormat="1" ht="12.75" customHeight="1">
      <c r="A48" s="48"/>
      <c r="B48" s="45" t="s">
        <v>6</v>
      </c>
      <c r="C48" s="37" t="s">
        <v>28</v>
      </c>
      <c r="D48" s="37">
        <v>5</v>
      </c>
      <c r="E48" s="51">
        <v>40</v>
      </c>
      <c r="F48" s="52">
        <v>13.03</v>
      </c>
      <c r="G48" s="55">
        <f t="shared" si="0"/>
        <v>11.727</v>
      </c>
      <c r="H48" s="55">
        <f t="shared" si="1"/>
        <v>295.5204</v>
      </c>
    </row>
    <row r="49" spans="1:8" s="1" customFormat="1" ht="12.75" customHeight="1">
      <c r="A49" s="48"/>
      <c r="B49" s="45" t="s">
        <v>8</v>
      </c>
      <c r="C49" s="37" t="s">
        <v>29</v>
      </c>
      <c r="D49" s="37">
        <v>4</v>
      </c>
      <c r="E49" s="51">
        <v>20</v>
      </c>
      <c r="F49" s="52">
        <v>21.200000000000003</v>
      </c>
      <c r="G49" s="55">
        <f t="shared" si="0"/>
        <v>19.080000000000002</v>
      </c>
      <c r="H49" s="55">
        <f t="shared" si="1"/>
        <v>480.81600000000003</v>
      </c>
    </row>
    <row r="50" spans="1:8" s="1" customFormat="1" ht="12.75" customHeight="1">
      <c r="A50" s="48"/>
      <c r="B50" s="45" t="s">
        <v>159</v>
      </c>
      <c r="C50" s="37" t="s">
        <v>161</v>
      </c>
      <c r="D50" s="37">
        <v>5</v>
      </c>
      <c r="E50" s="51">
        <v>15</v>
      </c>
      <c r="F50" s="52">
        <v>33</v>
      </c>
      <c r="G50" s="55">
        <f t="shared" si="0"/>
        <v>29.7</v>
      </c>
      <c r="H50" s="55">
        <f t="shared" si="1"/>
        <v>748.43999999999994</v>
      </c>
    </row>
    <row r="51" spans="1:8" s="1" customFormat="1" ht="12.75" customHeight="1" thickBot="1">
      <c r="A51" s="49"/>
      <c r="B51" s="45" t="s">
        <v>160</v>
      </c>
      <c r="C51" s="37" t="s">
        <v>162</v>
      </c>
      <c r="D51" s="37">
        <v>2</v>
      </c>
      <c r="E51" s="51">
        <v>8</v>
      </c>
      <c r="F51" s="52">
        <v>48</v>
      </c>
      <c r="G51" s="55">
        <f t="shared" si="0"/>
        <v>43.2</v>
      </c>
      <c r="H51" s="55">
        <f t="shared" si="1"/>
        <v>1088.6400000000001</v>
      </c>
    </row>
    <row r="52" spans="1:8" s="23" customFormat="1" ht="39" customHeight="1" thickBot="1">
      <c r="A52" s="50" t="s">
        <v>236</v>
      </c>
      <c r="B52" s="33" t="s">
        <v>157</v>
      </c>
      <c r="C52" s="34"/>
      <c r="D52" s="18"/>
      <c r="E52" s="18"/>
      <c r="F52" s="19"/>
      <c r="G52" s="56"/>
      <c r="H52" s="56"/>
    </row>
    <row r="53" spans="1:8" s="1" customFormat="1" ht="12.75" customHeight="1">
      <c r="A53" s="47"/>
      <c r="B53" s="45" t="s">
        <v>30</v>
      </c>
      <c r="C53" s="37" t="s">
        <v>149</v>
      </c>
      <c r="D53" s="37">
        <v>10</v>
      </c>
      <c r="E53" s="51">
        <v>120</v>
      </c>
      <c r="F53" s="52">
        <v>5.3999999999999995</v>
      </c>
      <c r="G53" s="55">
        <f t="shared" si="0"/>
        <v>4.8599999999999994</v>
      </c>
      <c r="H53" s="55">
        <f t="shared" si="1"/>
        <v>122.47199999999998</v>
      </c>
    </row>
    <row r="54" spans="1:8" s="1" customFormat="1" ht="12.75" customHeight="1">
      <c r="A54" s="48"/>
      <c r="B54" s="45" t="s">
        <v>31</v>
      </c>
      <c r="C54" s="37" t="s">
        <v>32</v>
      </c>
      <c r="D54" s="37">
        <v>10</v>
      </c>
      <c r="E54" s="51">
        <v>100</v>
      </c>
      <c r="F54" s="52">
        <v>11.02</v>
      </c>
      <c r="G54" s="55">
        <f t="shared" si="0"/>
        <v>9.9179999999999993</v>
      </c>
      <c r="H54" s="55">
        <f t="shared" si="1"/>
        <v>249.93359999999998</v>
      </c>
    </row>
    <row r="55" spans="1:8" s="1" customFormat="1" ht="12.75" customHeight="1">
      <c r="A55" s="48"/>
      <c r="B55" s="45" t="s">
        <v>33</v>
      </c>
      <c r="C55" s="37" t="s">
        <v>34</v>
      </c>
      <c r="D55" s="37">
        <v>10</v>
      </c>
      <c r="E55" s="51">
        <v>100</v>
      </c>
      <c r="F55" s="52">
        <v>11.24</v>
      </c>
      <c r="G55" s="55">
        <f t="shared" si="0"/>
        <v>10.116</v>
      </c>
      <c r="H55" s="55">
        <f t="shared" si="1"/>
        <v>254.92319999999998</v>
      </c>
    </row>
    <row r="56" spans="1:8" s="1" customFormat="1" ht="12.75" customHeight="1">
      <c r="A56" s="48"/>
      <c r="B56" s="45" t="s">
        <v>35</v>
      </c>
      <c r="C56" s="37" t="s">
        <v>36</v>
      </c>
      <c r="D56" s="37">
        <v>10</v>
      </c>
      <c r="E56" s="51">
        <v>80</v>
      </c>
      <c r="F56" s="52">
        <v>12.69</v>
      </c>
      <c r="G56" s="55">
        <f t="shared" si="0"/>
        <v>11.420999999999999</v>
      </c>
      <c r="H56" s="55">
        <f t="shared" si="1"/>
        <v>287.80919999999998</v>
      </c>
    </row>
    <row r="57" spans="1:8" s="1" customFormat="1" ht="12.75" customHeight="1">
      <c r="A57" s="48"/>
      <c r="B57" s="45" t="s">
        <v>37</v>
      </c>
      <c r="C57" s="37" t="s">
        <v>38</v>
      </c>
      <c r="D57" s="37">
        <v>10</v>
      </c>
      <c r="E57" s="51">
        <v>80</v>
      </c>
      <c r="F57" s="52">
        <v>12.79</v>
      </c>
      <c r="G57" s="55">
        <f t="shared" si="0"/>
        <v>11.510999999999999</v>
      </c>
      <c r="H57" s="55">
        <f t="shared" si="1"/>
        <v>290.07719999999995</v>
      </c>
    </row>
    <row r="58" spans="1:8" s="1" customFormat="1" ht="12.75" customHeight="1">
      <c r="A58" s="48"/>
      <c r="B58" s="45" t="s">
        <v>39</v>
      </c>
      <c r="C58" s="37" t="s">
        <v>40</v>
      </c>
      <c r="D58" s="37">
        <v>10</v>
      </c>
      <c r="E58" s="51">
        <v>60</v>
      </c>
      <c r="F58" s="52">
        <v>12.91</v>
      </c>
      <c r="G58" s="55">
        <f t="shared" si="0"/>
        <v>11.619</v>
      </c>
      <c r="H58" s="55">
        <f t="shared" si="1"/>
        <v>292.79879999999997</v>
      </c>
    </row>
    <row r="59" spans="1:8" s="1" customFormat="1" ht="12.75" customHeight="1">
      <c r="A59" s="48"/>
      <c r="B59" s="45" t="s">
        <v>41</v>
      </c>
      <c r="C59" s="37" t="s">
        <v>156</v>
      </c>
      <c r="D59" s="37">
        <v>5</v>
      </c>
      <c r="E59" s="51">
        <v>40</v>
      </c>
      <c r="F59" s="52">
        <v>21.3</v>
      </c>
      <c r="G59" s="55">
        <f t="shared" si="0"/>
        <v>19.170000000000002</v>
      </c>
      <c r="H59" s="55">
        <f t="shared" si="1"/>
        <v>483.084</v>
      </c>
    </row>
    <row r="60" spans="1:8" s="1" customFormat="1" ht="12.75" customHeight="1">
      <c r="A60" s="48"/>
      <c r="B60" s="45" t="s">
        <v>42</v>
      </c>
      <c r="C60" s="37" t="s">
        <v>43</v>
      </c>
      <c r="D60" s="37">
        <v>5</v>
      </c>
      <c r="E60" s="51">
        <v>40</v>
      </c>
      <c r="F60" s="52">
        <v>21.55</v>
      </c>
      <c r="G60" s="55">
        <f t="shared" si="0"/>
        <v>19.395</v>
      </c>
      <c r="H60" s="55">
        <f t="shared" si="1"/>
        <v>488.75399999999996</v>
      </c>
    </row>
    <row r="61" spans="1:8" s="1" customFormat="1" ht="12.75" customHeight="1">
      <c r="A61" s="48"/>
      <c r="B61" s="45" t="s">
        <v>169</v>
      </c>
      <c r="C61" s="37" t="s">
        <v>170</v>
      </c>
      <c r="D61" s="37">
        <v>4</v>
      </c>
      <c r="E61" s="51">
        <v>28</v>
      </c>
      <c r="F61" s="52">
        <v>27</v>
      </c>
      <c r="G61" s="55">
        <f t="shared" si="0"/>
        <v>24.3</v>
      </c>
      <c r="H61" s="55">
        <f t="shared" si="1"/>
        <v>612.36</v>
      </c>
    </row>
    <row r="62" spans="1:8" s="1" customFormat="1" ht="12.75" customHeight="1" thickBot="1">
      <c r="A62" s="49"/>
      <c r="B62" s="45" t="s">
        <v>171</v>
      </c>
      <c r="C62" s="37" t="s">
        <v>172</v>
      </c>
      <c r="D62" s="37">
        <v>2</v>
      </c>
      <c r="E62" s="51">
        <v>12</v>
      </c>
      <c r="F62" s="52">
        <v>30.3</v>
      </c>
      <c r="G62" s="55">
        <f t="shared" si="0"/>
        <v>27.27</v>
      </c>
      <c r="H62" s="55">
        <f t="shared" si="1"/>
        <v>687.20399999999995</v>
      </c>
    </row>
    <row r="63" spans="1:8" s="23" customFormat="1" ht="39" customHeight="1" thickBot="1">
      <c r="A63" s="50" t="s">
        <v>237</v>
      </c>
      <c r="B63" s="33" t="s">
        <v>157</v>
      </c>
      <c r="C63" s="36"/>
      <c r="D63" s="18"/>
      <c r="E63" s="18"/>
      <c r="F63" s="19"/>
      <c r="G63" s="56"/>
      <c r="H63" s="56"/>
    </row>
    <row r="64" spans="1:8" s="1" customFormat="1" ht="12.75" customHeight="1">
      <c r="A64" s="47"/>
      <c r="B64" s="45" t="s">
        <v>30</v>
      </c>
      <c r="C64" s="37" t="s">
        <v>44</v>
      </c>
      <c r="D64" s="37">
        <v>10</v>
      </c>
      <c r="E64" s="51">
        <v>120</v>
      </c>
      <c r="F64" s="52">
        <v>3.09</v>
      </c>
      <c r="G64" s="55">
        <f t="shared" si="0"/>
        <v>2.7810000000000001</v>
      </c>
      <c r="H64" s="55">
        <f t="shared" si="1"/>
        <v>70.081199999999995</v>
      </c>
    </row>
    <row r="65" spans="1:8" s="1" customFormat="1" ht="12.75" customHeight="1">
      <c r="A65" s="48"/>
      <c r="B65" s="45" t="s">
        <v>31</v>
      </c>
      <c r="C65" s="37" t="s">
        <v>45</v>
      </c>
      <c r="D65" s="37">
        <v>10</v>
      </c>
      <c r="E65" s="51">
        <v>100</v>
      </c>
      <c r="F65" s="52">
        <v>3.34</v>
      </c>
      <c r="G65" s="55">
        <f t="shared" si="0"/>
        <v>3.0059999999999998</v>
      </c>
      <c r="H65" s="55">
        <f t="shared" si="1"/>
        <v>75.751199999999997</v>
      </c>
    </row>
    <row r="66" spans="1:8" s="1" customFormat="1" ht="12.75" customHeight="1">
      <c r="A66" s="48"/>
      <c r="B66" s="45" t="s">
        <v>33</v>
      </c>
      <c r="C66" s="37" t="s">
        <v>46</v>
      </c>
      <c r="D66" s="37">
        <v>10</v>
      </c>
      <c r="E66" s="51">
        <v>100</v>
      </c>
      <c r="F66" s="52">
        <v>3.6399999999999997</v>
      </c>
      <c r="G66" s="55">
        <f t="shared" si="0"/>
        <v>3.2759999999999998</v>
      </c>
      <c r="H66" s="55">
        <f t="shared" si="1"/>
        <v>82.555199999999999</v>
      </c>
    </row>
    <row r="67" spans="1:8" s="1" customFormat="1" ht="12.75" customHeight="1">
      <c r="A67" s="48"/>
      <c r="B67" s="45" t="s">
        <v>35</v>
      </c>
      <c r="C67" s="37" t="s">
        <v>47</v>
      </c>
      <c r="D67" s="37">
        <v>10</v>
      </c>
      <c r="E67" s="51">
        <v>80</v>
      </c>
      <c r="F67" s="52">
        <v>7.75</v>
      </c>
      <c r="G67" s="55">
        <f t="shared" si="0"/>
        <v>6.9750000000000005</v>
      </c>
      <c r="H67" s="55">
        <f t="shared" si="1"/>
        <v>175.77</v>
      </c>
    </row>
    <row r="68" spans="1:8" s="1" customFormat="1" ht="12.75" customHeight="1">
      <c r="A68" s="48"/>
      <c r="B68" s="45" t="s">
        <v>37</v>
      </c>
      <c r="C68" s="37" t="s">
        <v>48</v>
      </c>
      <c r="D68" s="37">
        <v>10</v>
      </c>
      <c r="E68" s="51">
        <v>80</v>
      </c>
      <c r="F68" s="52">
        <v>7.89</v>
      </c>
      <c r="G68" s="55">
        <f t="shared" si="0"/>
        <v>7.101</v>
      </c>
      <c r="H68" s="55">
        <f t="shared" si="1"/>
        <v>178.9452</v>
      </c>
    </row>
    <row r="69" spans="1:8" s="1" customFormat="1" ht="12.75" customHeight="1">
      <c r="A69" s="48"/>
      <c r="B69" s="45" t="s">
        <v>39</v>
      </c>
      <c r="C69" s="37" t="s">
        <v>49</v>
      </c>
      <c r="D69" s="37">
        <v>10</v>
      </c>
      <c r="E69" s="51">
        <v>60</v>
      </c>
      <c r="F69" s="52">
        <v>8.09</v>
      </c>
      <c r="G69" s="55">
        <f t="shared" si="0"/>
        <v>7.2809999999999997</v>
      </c>
      <c r="H69" s="55">
        <f t="shared" si="1"/>
        <v>183.4812</v>
      </c>
    </row>
    <row r="70" spans="1:8" s="1" customFormat="1" ht="12.75" customHeight="1">
      <c r="A70" s="48"/>
      <c r="B70" s="45" t="s">
        <v>41</v>
      </c>
      <c r="C70" s="37" t="s">
        <v>50</v>
      </c>
      <c r="D70" s="37">
        <v>5</v>
      </c>
      <c r="E70" s="51">
        <v>40</v>
      </c>
      <c r="F70" s="52">
        <v>10.6</v>
      </c>
      <c r="G70" s="55">
        <f t="shared" si="0"/>
        <v>9.5399999999999991</v>
      </c>
      <c r="H70" s="55">
        <f t="shared" si="1"/>
        <v>240.40799999999996</v>
      </c>
    </row>
    <row r="71" spans="1:8" s="1" customFormat="1" ht="12.75" customHeight="1">
      <c r="A71" s="48"/>
      <c r="B71" s="45" t="s">
        <v>42</v>
      </c>
      <c r="C71" s="37" t="s">
        <v>51</v>
      </c>
      <c r="D71" s="37">
        <v>5</v>
      </c>
      <c r="E71" s="51">
        <v>40</v>
      </c>
      <c r="F71" s="52">
        <v>11.53</v>
      </c>
      <c r="G71" s="55">
        <f t="shared" si="0"/>
        <v>10.376999999999999</v>
      </c>
      <c r="H71" s="55">
        <f t="shared" si="1"/>
        <v>261.50039999999996</v>
      </c>
    </row>
    <row r="72" spans="1:8" s="1" customFormat="1" ht="12.75" customHeight="1">
      <c r="A72" s="48"/>
      <c r="B72" s="45" t="s">
        <v>173</v>
      </c>
      <c r="C72" s="37" t="s">
        <v>174</v>
      </c>
      <c r="D72" s="37">
        <v>4</v>
      </c>
      <c r="E72" s="51">
        <v>32</v>
      </c>
      <c r="F72" s="52">
        <v>17.52</v>
      </c>
      <c r="G72" s="55">
        <f t="shared" si="0"/>
        <v>15.768000000000001</v>
      </c>
      <c r="H72" s="55">
        <f t="shared" si="1"/>
        <v>397.35360000000003</v>
      </c>
    </row>
    <row r="73" spans="1:8" s="1" customFormat="1" ht="12.75" customHeight="1">
      <c r="A73" s="48"/>
      <c r="B73" s="45" t="s">
        <v>175</v>
      </c>
      <c r="C73" s="37" t="s">
        <v>176</v>
      </c>
      <c r="D73" s="37">
        <v>4</v>
      </c>
      <c r="E73" s="51">
        <v>32</v>
      </c>
      <c r="F73" s="52">
        <v>16.440000000000001</v>
      </c>
      <c r="G73" s="55">
        <f t="shared" si="0"/>
        <v>14.796000000000001</v>
      </c>
      <c r="H73" s="55">
        <f t="shared" si="1"/>
        <v>372.85920000000004</v>
      </c>
    </row>
    <row r="74" spans="1:8" s="1" customFormat="1" ht="12.75" customHeight="1">
      <c r="A74" s="48"/>
      <c r="B74" s="45" t="s">
        <v>169</v>
      </c>
      <c r="C74" s="37" t="s">
        <v>177</v>
      </c>
      <c r="D74" s="37">
        <v>4</v>
      </c>
      <c r="E74" s="51">
        <v>32</v>
      </c>
      <c r="F74" s="52">
        <v>16.68</v>
      </c>
      <c r="G74" s="55">
        <f t="shared" si="0"/>
        <v>15.012</v>
      </c>
      <c r="H74" s="55">
        <f t="shared" si="1"/>
        <v>378.30239999999998</v>
      </c>
    </row>
    <row r="75" spans="1:8" s="1" customFormat="1" ht="12.75" customHeight="1">
      <c r="A75" s="48"/>
      <c r="B75" s="45" t="s">
        <v>178</v>
      </c>
      <c r="C75" s="37" t="s">
        <v>179</v>
      </c>
      <c r="D75" s="37">
        <v>2</v>
      </c>
      <c r="E75" s="51">
        <v>12</v>
      </c>
      <c r="F75" s="52">
        <v>23.52</v>
      </c>
      <c r="G75" s="55">
        <f t="shared" si="0"/>
        <v>21.167999999999999</v>
      </c>
      <c r="H75" s="55">
        <f t="shared" si="1"/>
        <v>533.43359999999996</v>
      </c>
    </row>
    <row r="76" spans="1:8" s="1" customFormat="1" ht="12.75" customHeight="1">
      <c r="A76" s="48"/>
      <c r="B76" s="45" t="s">
        <v>180</v>
      </c>
      <c r="C76" s="37" t="s">
        <v>181</v>
      </c>
      <c r="D76" s="37">
        <v>2</v>
      </c>
      <c r="E76" s="51">
        <v>12</v>
      </c>
      <c r="F76" s="52">
        <v>23.52</v>
      </c>
      <c r="G76" s="55">
        <f t="shared" si="0"/>
        <v>21.167999999999999</v>
      </c>
      <c r="H76" s="55">
        <f t="shared" si="1"/>
        <v>533.43359999999996</v>
      </c>
    </row>
    <row r="77" spans="1:8" s="1" customFormat="1" ht="12.75" customHeight="1" thickBot="1">
      <c r="A77" s="49"/>
      <c r="B77" s="45" t="s">
        <v>171</v>
      </c>
      <c r="C77" s="37" t="s">
        <v>182</v>
      </c>
      <c r="D77" s="37">
        <v>2</v>
      </c>
      <c r="E77" s="51">
        <v>12</v>
      </c>
      <c r="F77" s="52">
        <v>23.52</v>
      </c>
      <c r="G77" s="55">
        <f t="shared" si="0"/>
        <v>21.167999999999999</v>
      </c>
      <c r="H77" s="55">
        <f t="shared" si="1"/>
        <v>533.43359999999996</v>
      </c>
    </row>
    <row r="78" spans="1:8" s="23" customFormat="1" ht="39" customHeight="1" thickBot="1">
      <c r="A78" s="50" t="s">
        <v>238</v>
      </c>
      <c r="B78" s="15" t="s">
        <v>157</v>
      </c>
      <c r="C78" s="36"/>
      <c r="D78" s="18"/>
      <c r="E78" s="18"/>
      <c r="F78" s="19"/>
      <c r="G78" s="56"/>
      <c r="H78" s="56"/>
    </row>
    <row r="79" spans="1:8" s="1" customFormat="1" ht="12.75" customHeight="1">
      <c r="A79" s="47"/>
      <c r="B79" s="45" t="s">
        <v>52</v>
      </c>
      <c r="C79" s="37" t="s">
        <v>53</v>
      </c>
      <c r="D79" s="37">
        <v>10</v>
      </c>
      <c r="E79" s="51">
        <v>60</v>
      </c>
      <c r="F79" s="52">
        <v>4.58</v>
      </c>
      <c r="G79" s="55">
        <f t="shared" ref="G79:G141" si="2">SUM((100-$G$10)/100*F79)</f>
        <v>4.1219999999999999</v>
      </c>
      <c r="H79" s="55">
        <f t="shared" ref="H79:H141" si="3">SUM(G79*$H$10)</f>
        <v>103.87439999999999</v>
      </c>
    </row>
    <row r="80" spans="1:8" s="1" customFormat="1" ht="12.75" customHeight="1">
      <c r="A80" s="48"/>
      <c r="B80" s="45" t="s">
        <v>54</v>
      </c>
      <c r="C80" s="37" t="s">
        <v>55</v>
      </c>
      <c r="D80" s="37">
        <v>10</v>
      </c>
      <c r="E80" s="51">
        <v>50</v>
      </c>
      <c r="F80" s="52">
        <v>5.74</v>
      </c>
      <c r="G80" s="55">
        <f t="shared" si="2"/>
        <v>5.1660000000000004</v>
      </c>
      <c r="H80" s="55">
        <f t="shared" si="3"/>
        <v>130.1832</v>
      </c>
    </row>
    <row r="81" spans="1:8" s="1" customFormat="1" ht="12.75" customHeight="1">
      <c r="A81" s="48"/>
      <c r="B81" s="45" t="s">
        <v>56</v>
      </c>
      <c r="C81" s="37" t="s">
        <v>57</v>
      </c>
      <c r="D81" s="37">
        <v>10</v>
      </c>
      <c r="E81" s="51">
        <v>30</v>
      </c>
      <c r="F81" s="52">
        <v>7.84</v>
      </c>
      <c r="G81" s="55">
        <f t="shared" si="2"/>
        <v>7.056</v>
      </c>
      <c r="H81" s="55">
        <f t="shared" si="3"/>
        <v>177.81119999999999</v>
      </c>
    </row>
    <row r="82" spans="1:8" s="1" customFormat="1" ht="12.75" customHeight="1">
      <c r="A82" s="48"/>
      <c r="B82" s="45" t="s">
        <v>58</v>
      </c>
      <c r="C82" s="37" t="s">
        <v>59</v>
      </c>
      <c r="D82" s="37">
        <v>5</v>
      </c>
      <c r="E82" s="51">
        <v>20</v>
      </c>
      <c r="F82" s="52">
        <v>15.129999999999999</v>
      </c>
      <c r="G82" s="55">
        <f t="shared" si="2"/>
        <v>13.616999999999999</v>
      </c>
      <c r="H82" s="55">
        <f t="shared" si="3"/>
        <v>343.14839999999998</v>
      </c>
    </row>
    <row r="83" spans="1:8" s="1" customFormat="1" ht="12.75" customHeight="1">
      <c r="A83" s="48"/>
      <c r="B83" s="45" t="s">
        <v>60</v>
      </c>
      <c r="C83" s="37" t="s">
        <v>61</v>
      </c>
      <c r="D83" s="37">
        <v>2</v>
      </c>
      <c r="E83" s="51">
        <v>12</v>
      </c>
      <c r="F83" s="52">
        <v>28.5</v>
      </c>
      <c r="G83" s="55">
        <f t="shared" si="2"/>
        <v>25.650000000000002</v>
      </c>
      <c r="H83" s="55">
        <f t="shared" si="3"/>
        <v>646.38</v>
      </c>
    </row>
    <row r="84" spans="1:8" s="1" customFormat="1" ht="12.75" customHeight="1">
      <c r="A84" s="48"/>
      <c r="B84" s="45" t="s">
        <v>183</v>
      </c>
      <c r="C84" s="37" t="s">
        <v>184</v>
      </c>
      <c r="D84" s="37">
        <v>2</v>
      </c>
      <c r="E84" s="51">
        <v>8</v>
      </c>
      <c r="F84" s="52">
        <v>47.4</v>
      </c>
      <c r="G84" s="55">
        <f t="shared" si="2"/>
        <v>42.66</v>
      </c>
      <c r="H84" s="55">
        <f t="shared" si="3"/>
        <v>1075.0319999999999</v>
      </c>
    </row>
    <row r="85" spans="1:8" s="1" customFormat="1" ht="12.75" customHeight="1" thickBot="1">
      <c r="A85" s="49"/>
      <c r="B85" s="45" t="s">
        <v>185</v>
      </c>
      <c r="C85" s="37" t="s">
        <v>186</v>
      </c>
      <c r="D85" s="37">
        <v>1</v>
      </c>
      <c r="E85" s="51">
        <v>5</v>
      </c>
      <c r="F85" s="52">
        <v>63.3</v>
      </c>
      <c r="G85" s="55">
        <f t="shared" si="2"/>
        <v>56.97</v>
      </c>
      <c r="H85" s="55">
        <f t="shared" si="3"/>
        <v>1435.644</v>
      </c>
    </row>
    <row r="86" spans="1:8" s="23" customFormat="1" ht="39" customHeight="1" thickBot="1">
      <c r="A86" s="50" t="s">
        <v>239</v>
      </c>
      <c r="B86" s="15" t="s">
        <v>157</v>
      </c>
      <c r="C86" s="36"/>
      <c r="D86" s="18"/>
      <c r="E86" s="18"/>
      <c r="F86" s="19"/>
      <c r="G86" s="56"/>
      <c r="H86" s="56"/>
    </row>
    <row r="87" spans="1:8" s="1" customFormat="1" ht="12.75" customHeight="1">
      <c r="A87" s="47"/>
      <c r="B87" s="45" t="s">
        <v>62</v>
      </c>
      <c r="C87" s="37" t="s">
        <v>63</v>
      </c>
      <c r="D87" s="37">
        <v>10</v>
      </c>
      <c r="E87" s="51">
        <v>60</v>
      </c>
      <c r="F87" s="52">
        <v>7.2799999999999994</v>
      </c>
      <c r="G87" s="55">
        <f t="shared" si="2"/>
        <v>6.5519999999999996</v>
      </c>
      <c r="H87" s="55">
        <f t="shared" si="3"/>
        <v>165.1104</v>
      </c>
    </row>
    <row r="88" spans="1:8" s="1" customFormat="1" ht="12.75" customHeight="1">
      <c r="A88" s="48"/>
      <c r="B88" s="45" t="s">
        <v>64</v>
      </c>
      <c r="C88" s="37" t="s">
        <v>65</v>
      </c>
      <c r="D88" s="37">
        <v>10</v>
      </c>
      <c r="E88" s="51">
        <v>40</v>
      </c>
      <c r="F88" s="52">
        <v>12.98</v>
      </c>
      <c r="G88" s="55">
        <f t="shared" si="2"/>
        <v>11.682</v>
      </c>
      <c r="H88" s="55">
        <f t="shared" si="3"/>
        <v>294.38639999999998</v>
      </c>
    </row>
    <row r="89" spans="1:8" s="1" customFormat="1" ht="12.75" customHeight="1">
      <c r="A89" s="48"/>
      <c r="B89" s="45" t="s">
        <v>66</v>
      </c>
      <c r="C89" s="37" t="s">
        <v>67</v>
      </c>
      <c r="D89" s="37">
        <v>10</v>
      </c>
      <c r="E89" s="51">
        <v>40</v>
      </c>
      <c r="F89" s="52">
        <v>7.99</v>
      </c>
      <c r="G89" s="55">
        <f t="shared" si="2"/>
        <v>7.1910000000000007</v>
      </c>
      <c r="H89" s="55">
        <f t="shared" si="3"/>
        <v>181.2132</v>
      </c>
    </row>
    <row r="90" spans="1:8" s="1" customFormat="1" ht="12.75" customHeight="1">
      <c r="A90" s="48"/>
      <c r="B90" s="45" t="s">
        <v>68</v>
      </c>
      <c r="C90" s="37" t="s">
        <v>69</v>
      </c>
      <c r="D90" s="37">
        <v>10</v>
      </c>
      <c r="E90" s="51">
        <v>40</v>
      </c>
      <c r="F90" s="52">
        <v>9.51</v>
      </c>
      <c r="G90" s="55">
        <f t="shared" si="2"/>
        <v>8.5589999999999993</v>
      </c>
      <c r="H90" s="55">
        <f t="shared" si="3"/>
        <v>215.68679999999998</v>
      </c>
    </row>
    <row r="91" spans="1:8" s="1" customFormat="1" ht="12.75" customHeight="1">
      <c r="A91" s="48"/>
      <c r="B91" s="45" t="s">
        <v>70</v>
      </c>
      <c r="C91" s="37" t="s">
        <v>71</v>
      </c>
      <c r="D91" s="37">
        <v>10</v>
      </c>
      <c r="E91" s="51">
        <v>40</v>
      </c>
      <c r="F91" s="52">
        <v>14.22</v>
      </c>
      <c r="G91" s="55">
        <f t="shared" si="2"/>
        <v>12.798</v>
      </c>
      <c r="H91" s="55">
        <f t="shared" si="3"/>
        <v>322.50959999999998</v>
      </c>
    </row>
    <row r="92" spans="1:8" s="1" customFormat="1" ht="12.75" customHeight="1">
      <c r="A92" s="48"/>
      <c r="B92" s="45" t="s">
        <v>72</v>
      </c>
      <c r="C92" s="37" t="s">
        <v>73</v>
      </c>
      <c r="D92" s="37">
        <v>10</v>
      </c>
      <c r="E92" s="51">
        <v>30</v>
      </c>
      <c r="F92" s="52">
        <v>17.560000000000002</v>
      </c>
      <c r="G92" s="55">
        <f t="shared" si="2"/>
        <v>15.804000000000002</v>
      </c>
      <c r="H92" s="55">
        <f t="shared" si="3"/>
        <v>398.26080000000002</v>
      </c>
    </row>
    <row r="93" spans="1:8" s="1" customFormat="1" ht="12.75" customHeight="1">
      <c r="A93" s="48"/>
      <c r="B93" s="45" t="s">
        <v>74</v>
      </c>
      <c r="C93" s="37" t="s">
        <v>75</v>
      </c>
      <c r="D93" s="37">
        <v>10</v>
      </c>
      <c r="E93" s="51">
        <v>30</v>
      </c>
      <c r="F93" s="52">
        <v>19.09</v>
      </c>
      <c r="G93" s="55">
        <f t="shared" si="2"/>
        <v>17.181000000000001</v>
      </c>
      <c r="H93" s="55">
        <f t="shared" si="3"/>
        <v>432.96120000000002</v>
      </c>
    </row>
    <row r="94" spans="1:8" s="1" customFormat="1" ht="12.75" customHeight="1">
      <c r="A94" s="48"/>
      <c r="B94" s="45" t="s">
        <v>76</v>
      </c>
      <c r="C94" s="37" t="s">
        <v>77</v>
      </c>
      <c r="D94" s="37">
        <v>10</v>
      </c>
      <c r="E94" s="51">
        <v>30</v>
      </c>
      <c r="F94" s="52">
        <v>18.5</v>
      </c>
      <c r="G94" s="55">
        <f t="shared" si="2"/>
        <v>16.650000000000002</v>
      </c>
      <c r="H94" s="55">
        <f t="shared" si="3"/>
        <v>419.58000000000004</v>
      </c>
    </row>
    <row r="95" spans="1:8" s="1" customFormat="1" ht="12.75" customHeight="1">
      <c r="A95" s="48"/>
      <c r="B95" s="45" t="s">
        <v>78</v>
      </c>
      <c r="C95" s="37" t="s">
        <v>79</v>
      </c>
      <c r="D95" s="37">
        <v>4</v>
      </c>
      <c r="E95" s="51">
        <v>20</v>
      </c>
      <c r="F95" s="52">
        <v>27.330000000000002</v>
      </c>
      <c r="G95" s="55">
        <f t="shared" si="2"/>
        <v>24.597000000000001</v>
      </c>
      <c r="H95" s="55">
        <f t="shared" si="3"/>
        <v>619.84440000000006</v>
      </c>
    </row>
    <row r="96" spans="1:8" s="1" customFormat="1" ht="12.75" customHeight="1">
      <c r="A96" s="48"/>
      <c r="B96" s="45" t="s">
        <v>80</v>
      </c>
      <c r="C96" s="37" t="s">
        <v>81</v>
      </c>
      <c r="D96" s="37">
        <v>4</v>
      </c>
      <c r="E96" s="51">
        <v>20</v>
      </c>
      <c r="F96" s="52">
        <v>27.21</v>
      </c>
      <c r="G96" s="55">
        <f t="shared" si="2"/>
        <v>24.489000000000001</v>
      </c>
      <c r="H96" s="55">
        <f t="shared" si="3"/>
        <v>617.12279999999998</v>
      </c>
    </row>
    <row r="97" spans="1:8" s="1" customFormat="1" ht="12.75" customHeight="1">
      <c r="A97" s="48"/>
      <c r="B97" s="45" t="s">
        <v>82</v>
      </c>
      <c r="C97" s="37" t="s">
        <v>83</v>
      </c>
      <c r="D97" s="37">
        <v>4</v>
      </c>
      <c r="E97" s="51">
        <v>20</v>
      </c>
      <c r="F97" s="52">
        <v>27.150000000000002</v>
      </c>
      <c r="G97" s="55">
        <f t="shared" si="2"/>
        <v>24.435000000000002</v>
      </c>
      <c r="H97" s="55">
        <f t="shared" si="3"/>
        <v>615.76200000000006</v>
      </c>
    </row>
    <row r="98" spans="1:8" s="1" customFormat="1" ht="12.75" customHeight="1">
      <c r="A98" s="48"/>
      <c r="B98" s="45" t="s">
        <v>84</v>
      </c>
      <c r="C98" s="37" t="s">
        <v>85</v>
      </c>
      <c r="D98" s="37">
        <v>4</v>
      </c>
      <c r="E98" s="51">
        <v>16</v>
      </c>
      <c r="F98" s="52">
        <v>27.450000000000003</v>
      </c>
      <c r="G98" s="55">
        <f t="shared" si="2"/>
        <v>24.705000000000002</v>
      </c>
      <c r="H98" s="55">
        <f t="shared" si="3"/>
        <v>622.56600000000003</v>
      </c>
    </row>
    <row r="99" spans="1:8" s="1" customFormat="1" ht="12.75" customHeight="1">
      <c r="A99" s="48"/>
      <c r="B99" s="45" t="s">
        <v>187</v>
      </c>
      <c r="C99" s="37" t="s">
        <v>188</v>
      </c>
      <c r="D99" s="37">
        <v>4</v>
      </c>
      <c r="E99" s="51">
        <v>12</v>
      </c>
      <c r="F99" s="52">
        <v>42.51</v>
      </c>
      <c r="G99" s="55">
        <f t="shared" si="2"/>
        <v>38.259</v>
      </c>
      <c r="H99" s="55">
        <f t="shared" si="3"/>
        <v>964.1268</v>
      </c>
    </row>
    <row r="100" spans="1:8" s="1" customFormat="1" ht="12.75" customHeight="1">
      <c r="A100" s="48"/>
      <c r="B100" s="45" t="s">
        <v>189</v>
      </c>
      <c r="C100" s="37" t="s">
        <v>190</v>
      </c>
      <c r="D100" s="37">
        <v>4</v>
      </c>
      <c r="E100" s="51">
        <v>12</v>
      </c>
      <c r="F100" s="52">
        <v>42.669999999999995</v>
      </c>
      <c r="G100" s="55">
        <f t="shared" si="2"/>
        <v>38.402999999999999</v>
      </c>
      <c r="H100" s="55">
        <f t="shared" si="3"/>
        <v>967.75559999999996</v>
      </c>
    </row>
    <row r="101" spans="1:8" s="1" customFormat="1" ht="12.75" customHeight="1">
      <c r="A101" s="48"/>
      <c r="B101" s="45" t="s">
        <v>191</v>
      </c>
      <c r="C101" s="37" t="s">
        <v>192</v>
      </c>
      <c r="D101" s="37">
        <v>4</v>
      </c>
      <c r="E101" s="51">
        <v>8</v>
      </c>
      <c r="F101" s="52">
        <v>46.1</v>
      </c>
      <c r="G101" s="55">
        <f t="shared" si="2"/>
        <v>41.49</v>
      </c>
      <c r="H101" s="55">
        <f t="shared" si="3"/>
        <v>1045.548</v>
      </c>
    </row>
    <row r="102" spans="1:8" s="1" customFormat="1" ht="12.75" customHeight="1">
      <c r="A102" s="48"/>
      <c r="B102" s="45" t="s">
        <v>193</v>
      </c>
      <c r="C102" s="37" t="s">
        <v>194</v>
      </c>
      <c r="D102" s="37">
        <v>2</v>
      </c>
      <c r="E102" s="51">
        <v>10</v>
      </c>
      <c r="F102" s="52">
        <v>46.83</v>
      </c>
      <c r="G102" s="55">
        <f t="shared" si="2"/>
        <v>42.146999999999998</v>
      </c>
      <c r="H102" s="55">
        <f t="shared" si="3"/>
        <v>1062.1043999999999</v>
      </c>
    </row>
    <row r="103" spans="1:8" s="1" customFormat="1" ht="12.75" customHeight="1">
      <c r="A103" s="48"/>
      <c r="B103" s="45" t="s">
        <v>195</v>
      </c>
      <c r="C103" s="37" t="s">
        <v>196</v>
      </c>
      <c r="D103" s="37">
        <v>1</v>
      </c>
      <c r="E103" s="51">
        <v>8</v>
      </c>
      <c r="F103" s="52">
        <v>57.489999999999995</v>
      </c>
      <c r="G103" s="55">
        <f t="shared" si="2"/>
        <v>51.741</v>
      </c>
      <c r="H103" s="55">
        <f t="shared" si="3"/>
        <v>1303.8732</v>
      </c>
    </row>
    <row r="104" spans="1:8" s="1" customFormat="1" ht="12.75" customHeight="1">
      <c r="A104" s="48"/>
      <c r="B104" s="45" t="s">
        <v>197</v>
      </c>
      <c r="C104" s="37" t="s">
        <v>198</v>
      </c>
      <c r="D104" s="37">
        <v>1</v>
      </c>
      <c r="E104" s="51">
        <v>8</v>
      </c>
      <c r="F104" s="52">
        <v>61.98</v>
      </c>
      <c r="G104" s="55">
        <f t="shared" si="2"/>
        <v>55.781999999999996</v>
      </c>
      <c r="H104" s="55">
        <f t="shared" si="3"/>
        <v>1405.7063999999998</v>
      </c>
    </row>
    <row r="105" spans="1:8" s="1" customFormat="1" ht="12.75" customHeight="1">
      <c r="A105" s="48"/>
      <c r="B105" s="45" t="s">
        <v>199</v>
      </c>
      <c r="C105" s="37" t="s">
        <v>200</v>
      </c>
      <c r="D105" s="37">
        <v>1</v>
      </c>
      <c r="E105" s="51">
        <v>8</v>
      </c>
      <c r="F105" s="52">
        <v>65.210000000000008</v>
      </c>
      <c r="G105" s="55">
        <f t="shared" si="2"/>
        <v>58.689000000000007</v>
      </c>
      <c r="H105" s="55">
        <f t="shared" si="3"/>
        <v>1478.9628000000002</v>
      </c>
    </row>
    <row r="106" spans="1:8" s="1" customFormat="1" ht="12.75" customHeight="1">
      <c r="A106" s="48"/>
      <c r="B106" s="45" t="s">
        <v>201</v>
      </c>
      <c r="C106" s="37" t="s">
        <v>202</v>
      </c>
      <c r="D106" s="37">
        <v>1</v>
      </c>
      <c r="E106" s="51">
        <v>6</v>
      </c>
      <c r="F106" s="52">
        <v>72.95</v>
      </c>
      <c r="G106" s="55">
        <f t="shared" si="2"/>
        <v>65.655000000000001</v>
      </c>
      <c r="H106" s="55">
        <f t="shared" si="3"/>
        <v>1654.5060000000001</v>
      </c>
    </row>
    <row r="107" spans="1:8" s="1" customFormat="1" ht="12.75" customHeight="1" thickBot="1">
      <c r="A107" s="49"/>
      <c r="B107" s="45" t="s">
        <v>203</v>
      </c>
      <c r="C107" s="37" t="s">
        <v>204</v>
      </c>
      <c r="D107" s="37">
        <v>1</v>
      </c>
      <c r="E107" s="51">
        <v>5</v>
      </c>
      <c r="F107" s="52">
        <v>71.690000000000012</v>
      </c>
      <c r="G107" s="55">
        <f t="shared" si="2"/>
        <v>64.521000000000015</v>
      </c>
      <c r="H107" s="55">
        <f t="shared" si="3"/>
        <v>1625.9292000000003</v>
      </c>
    </row>
    <row r="108" spans="1:8" s="23" customFormat="1" ht="39" customHeight="1" thickBot="1">
      <c r="A108" s="50" t="s">
        <v>240</v>
      </c>
      <c r="B108" s="15"/>
      <c r="C108" s="36"/>
      <c r="D108" s="18"/>
      <c r="E108" s="18"/>
      <c r="F108" s="19"/>
      <c r="G108" s="56"/>
      <c r="H108" s="56"/>
    </row>
    <row r="109" spans="1:8" s="1" customFormat="1" ht="12.75" customHeight="1">
      <c r="A109" s="47"/>
      <c r="B109" s="45" t="s">
        <v>0</v>
      </c>
      <c r="C109" s="37" t="s">
        <v>86</v>
      </c>
      <c r="D109" s="37">
        <v>10</v>
      </c>
      <c r="E109" s="51">
        <v>300</v>
      </c>
      <c r="F109" s="52">
        <v>5.19</v>
      </c>
      <c r="G109" s="55">
        <f t="shared" si="2"/>
        <v>4.6710000000000003</v>
      </c>
      <c r="H109" s="55">
        <f t="shared" si="3"/>
        <v>117.70920000000001</v>
      </c>
    </row>
    <row r="110" spans="1:8" s="1" customFormat="1" ht="12.75" customHeight="1">
      <c r="A110" s="48"/>
      <c r="B110" s="45" t="s">
        <v>2</v>
      </c>
      <c r="C110" s="37" t="s">
        <v>87</v>
      </c>
      <c r="D110" s="37">
        <v>10</v>
      </c>
      <c r="E110" s="51">
        <v>200</v>
      </c>
      <c r="F110" s="52">
        <v>7.59</v>
      </c>
      <c r="G110" s="55">
        <f t="shared" si="2"/>
        <v>6.8310000000000004</v>
      </c>
      <c r="H110" s="55">
        <f t="shared" si="3"/>
        <v>172.1412</v>
      </c>
    </row>
    <row r="111" spans="1:8" s="1" customFormat="1" ht="12.75" customHeight="1">
      <c r="A111" s="48"/>
      <c r="B111" s="45" t="s">
        <v>4</v>
      </c>
      <c r="C111" s="37" t="s">
        <v>88</v>
      </c>
      <c r="D111" s="37">
        <v>10</v>
      </c>
      <c r="E111" s="51">
        <v>150</v>
      </c>
      <c r="F111" s="52">
        <v>8.93</v>
      </c>
      <c r="G111" s="55">
        <f t="shared" si="2"/>
        <v>8.0370000000000008</v>
      </c>
      <c r="H111" s="55">
        <f t="shared" si="3"/>
        <v>202.53240000000002</v>
      </c>
    </row>
    <row r="112" spans="1:8" s="1" customFormat="1" ht="12.75" customHeight="1">
      <c r="A112" s="48"/>
      <c r="B112" s="45" t="s">
        <v>6</v>
      </c>
      <c r="C112" s="37" t="s">
        <v>89</v>
      </c>
      <c r="D112" s="37">
        <v>10</v>
      </c>
      <c r="E112" s="51">
        <v>100</v>
      </c>
      <c r="F112" s="52">
        <v>18.760000000000002</v>
      </c>
      <c r="G112" s="55">
        <f t="shared" si="2"/>
        <v>16.884</v>
      </c>
      <c r="H112" s="55">
        <f t="shared" si="3"/>
        <v>425.47679999999997</v>
      </c>
    </row>
    <row r="113" spans="1:8" s="1" customFormat="1" ht="12.75" customHeight="1">
      <c r="A113" s="48"/>
      <c r="B113" s="45" t="s">
        <v>8</v>
      </c>
      <c r="C113" s="37" t="s">
        <v>90</v>
      </c>
      <c r="D113" s="37">
        <v>5</v>
      </c>
      <c r="E113" s="51">
        <v>60</v>
      </c>
      <c r="F113" s="52">
        <v>21.05</v>
      </c>
      <c r="G113" s="55">
        <f t="shared" si="2"/>
        <v>18.945</v>
      </c>
      <c r="H113" s="55">
        <f t="shared" si="3"/>
        <v>477.41399999999999</v>
      </c>
    </row>
    <row r="114" spans="1:8" s="1" customFormat="1" ht="12.75" customHeight="1">
      <c r="A114" s="48"/>
      <c r="B114" s="45" t="s">
        <v>159</v>
      </c>
      <c r="C114" s="37" t="s">
        <v>205</v>
      </c>
      <c r="D114" s="37">
        <v>5</v>
      </c>
      <c r="E114" s="51">
        <v>35</v>
      </c>
      <c r="F114" s="52">
        <v>25.75</v>
      </c>
      <c r="G114" s="55">
        <f t="shared" si="2"/>
        <v>23.175000000000001</v>
      </c>
      <c r="H114" s="55">
        <f t="shared" si="3"/>
        <v>584.01</v>
      </c>
    </row>
    <row r="115" spans="1:8" s="1" customFormat="1" ht="12.75" customHeight="1" thickBot="1">
      <c r="A115" s="49"/>
      <c r="B115" s="45" t="s">
        <v>160</v>
      </c>
      <c r="C115" s="37" t="s">
        <v>206</v>
      </c>
      <c r="D115" s="37">
        <v>5</v>
      </c>
      <c r="E115" s="51">
        <v>20</v>
      </c>
      <c r="F115" s="52">
        <v>29.92</v>
      </c>
      <c r="G115" s="55">
        <f t="shared" si="2"/>
        <v>26.928000000000001</v>
      </c>
      <c r="H115" s="55">
        <f t="shared" si="3"/>
        <v>678.5856</v>
      </c>
    </row>
    <row r="116" spans="1:8" s="23" customFormat="1" ht="39" customHeight="1" thickBot="1">
      <c r="A116" s="50" t="s">
        <v>241</v>
      </c>
      <c r="B116" s="15" t="s">
        <v>157</v>
      </c>
      <c r="C116" s="36"/>
      <c r="D116" s="18"/>
      <c r="E116" s="18"/>
      <c r="F116" s="19"/>
      <c r="G116" s="56"/>
      <c r="H116" s="56"/>
    </row>
    <row r="117" spans="1:8" s="1" customFormat="1" ht="12.75" customHeight="1">
      <c r="A117" s="47"/>
      <c r="B117" s="45" t="s">
        <v>91</v>
      </c>
      <c r="C117" s="37" t="s">
        <v>92</v>
      </c>
      <c r="D117" s="37">
        <v>10</v>
      </c>
      <c r="E117" s="51">
        <v>80</v>
      </c>
      <c r="F117" s="52">
        <v>9.7200000000000006</v>
      </c>
      <c r="G117" s="55">
        <f t="shared" si="2"/>
        <v>8.7480000000000011</v>
      </c>
      <c r="H117" s="55">
        <f t="shared" si="3"/>
        <v>220.44960000000003</v>
      </c>
    </row>
    <row r="118" spans="1:8" s="1" customFormat="1" ht="12.75" customHeight="1">
      <c r="A118" s="48"/>
      <c r="B118" s="45" t="s">
        <v>93</v>
      </c>
      <c r="C118" s="37" t="s">
        <v>94</v>
      </c>
      <c r="D118" s="37">
        <v>10</v>
      </c>
      <c r="E118" s="51">
        <v>80</v>
      </c>
      <c r="F118" s="52">
        <v>11.52</v>
      </c>
      <c r="G118" s="55">
        <f t="shared" si="2"/>
        <v>10.368</v>
      </c>
      <c r="H118" s="55">
        <f t="shared" si="3"/>
        <v>261.27359999999999</v>
      </c>
    </row>
    <row r="119" spans="1:8" s="1" customFormat="1" ht="12.75" customHeight="1">
      <c r="A119" s="48"/>
      <c r="B119" s="45" t="s">
        <v>95</v>
      </c>
      <c r="C119" s="37" t="s">
        <v>96</v>
      </c>
      <c r="D119" s="37">
        <v>10</v>
      </c>
      <c r="E119" s="51">
        <v>80</v>
      </c>
      <c r="F119" s="52">
        <v>13.2</v>
      </c>
      <c r="G119" s="55">
        <f t="shared" si="2"/>
        <v>11.879999999999999</v>
      </c>
      <c r="H119" s="55">
        <f t="shared" si="3"/>
        <v>299.37599999999998</v>
      </c>
    </row>
    <row r="120" spans="1:8" s="1" customFormat="1" ht="12.75" customHeight="1">
      <c r="A120" s="48"/>
      <c r="B120" s="45" t="s">
        <v>97</v>
      </c>
      <c r="C120" s="37" t="s">
        <v>98</v>
      </c>
      <c r="D120" s="37">
        <v>10</v>
      </c>
      <c r="E120" s="51">
        <v>40</v>
      </c>
      <c r="F120" s="52">
        <v>16.75</v>
      </c>
      <c r="G120" s="55">
        <f t="shared" si="2"/>
        <v>15.075000000000001</v>
      </c>
      <c r="H120" s="55">
        <f t="shared" si="3"/>
        <v>379.89000000000004</v>
      </c>
    </row>
    <row r="121" spans="1:8" s="1" customFormat="1" ht="12.75" customHeight="1" thickBot="1">
      <c r="A121" s="49"/>
      <c r="B121" s="45" t="s">
        <v>99</v>
      </c>
      <c r="C121" s="37" t="s">
        <v>100</v>
      </c>
      <c r="D121" s="37">
        <v>5</v>
      </c>
      <c r="E121" s="51">
        <v>30</v>
      </c>
      <c r="F121" s="52">
        <v>25.950000000000003</v>
      </c>
      <c r="G121" s="55">
        <f t="shared" si="2"/>
        <v>23.355000000000004</v>
      </c>
      <c r="H121" s="55">
        <f t="shared" si="3"/>
        <v>588.54600000000005</v>
      </c>
    </row>
    <row r="122" spans="1:8" s="1" customFormat="1" ht="26.25" thickBot="1">
      <c r="A122" s="50" t="s">
        <v>242</v>
      </c>
      <c r="B122" s="20" t="s">
        <v>157</v>
      </c>
      <c r="C122" s="15"/>
      <c r="D122" s="16"/>
      <c r="E122" s="16"/>
      <c r="F122" s="17"/>
      <c r="G122" s="56"/>
      <c r="H122" s="56"/>
    </row>
    <row r="123" spans="1:8" s="1" customFormat="1" ht="12.75" customHeight="1">
      <c r="A123" s="47"/>
      <c r="B123" s="45" t="s">
        <v>91</v>
      </c>
      <c r="C123" s="37" t="s">
        <v>101</v>
      </c>
      <c r="D123" s="37">
        <v>10</v>
      </c>
      <c r="E123" s="51">
        <v>80</v>
      </c>
      <c r="F123" s="52">
        <v>10.65</v>
      </c>
      <c r="G123" s="55">
        <f t="shared" si="2"/>
        <v>9.5850000000000009</v>
      </c>
      <c r="H123" s="55">
        <f t="shared" si="3"/>
        <v>241.542</v>
      </c>
    </row>
    <row r="124" spans="1:8" s="1" customFormat="1" ht="12.75" customHeight="1">
      <c r="A124" s="48"/>
      <c r="B124" s="45" t="s">
        <v>93</v>
      </c>
      <c r="C124" s="37" t="s">
        <v>102</v>
      </c>
      <c r="D124" s="37">
        <v>10</v>
      </c>
      <c r="E124" s="51">
        <v>80</v>
      </c>
      <c r="F124" s="52">
        <v>12.6</v>
      </c>
      <c r="G124" s="55">
        <f t="shared" si="2"/>
        <v>11.34</v>
      </c>
      <c r="H124" s="55">
        <f t="shared" si="3"/>
        <v>285.76799999999997</v>
      </c>
    </row>
    <row r="125" spans="1:8" s="1" customFormat="1" ht="12.75" customHeight="1">
      <c r="A125" s="48"/>
      <c r="B125" s="45" t="s">
        <v>95</v>
      </c>
      <c r="C125" s="37" t="s">
        <v>103</v>
      </c>
      <c r="D125" s="37">
        <v>10</v>
      </c>
      <c r="E125" s="51">
        <v>80</v>
      </c>
      <c r="F125" s="52">
        <v>13.5</v>
      </c>
      <c r="G125" s="55">
        <f t="shared" si="2"/>
        <v>12.15</v>
      </c>
      <c r="H125" s="55">
        <f t="shared" si="3"/>
        <v>306.18</v>
      </c>
    </row>
    <row r="126" spans="1:8" s="1" customFormat="1" ht="12.75" customHeight="1">
      <c r="A126" s="48"/>
      <c r="B126" s="45" t="s">
        <v>97</v>
      </c>
      <c r="C126" s="37" t="s">
        <v>104</v>
      </c>
      <c r="D126" s="37">
        <v>10</v>
      </c>
      <c r="E126" s="51">
        <v>40</v>
      </c>
      <c r="F126" s="52">
        <v>19.600000000000001</v>
      </c>
      <c r="G126" s="55">
        <f t="shared" si="2"/>
        <v>17.64</v>
      </c>
      <c r="H126" s="55">
        <f t="shared" si="3"/>
        <v>444.52800000000002</v>
      </c>
    </row>
    <row r="127" spans="1:8" s="1" customFormat="1" ht="12.75" customHeight="1" thickBot="1">
      <c r="A127" s="49"/>
      <c r="B127" s="45" t="s">
        <v>99</v>
      </c>
      <c r="C127" s="37" t="s">
        <v>105</v>
      </c>
      <c r="D127" s="37">
        <v>5</v>
      </c>
      <c r="E127" s="51">
        <v>30</v>
      </c>
      <c r="F127" s="52">
        <v>30.970000000000002</v>
      </c>
      <c r="G127" s="55">
        <f t="shared" si="2"/>
        <v>27.873000000000001</v>
      </c>
      <c r="H127" s="55">
        <f t="shared" si="3"/>
        <v>702.39959999999996</v>
      </c>
    </row>
    <row r="128" spans="1:8" s="1" customFormat="1" ht="39" thickBot="1">
      <c r="A128" s="50" t="s">
        <v>243</v>
      </c>
      <c r="B128" s="20" t="s">
        <v>157</v>
      </c>
      <c r="C128" s="15"/>
      <c r="D128" s="16"/>
      <c r="E128" s="16"/>
      <c r="F128" s="17"/>
      <c r="G128" s="56"/>
      <c r="H128" s="56"/>
    </row>
    <row r="129" spans="1:8" s="1" customFormat="1" ht="12.75" customHeight="1">
      <c r="A129" s="47"/>
      <c r="B129" s="45" t="s">
        <v>91</v>
      </c>
      <c r="C129" s="37" t="s">
        <v>106</v>
      </c>
      <c r="D129" s="37">
        <v>10</v>
      </c>
      <c r="E129" s="51">
        <v>60</v>
      </c>
      <c r="F129" s="52">
        <v>10.37</v>
      </c>
      <c r="G129" s="55">
        <f t="shared" si="2"/>
        <v>9.3330000000000002</v>
      </c>
      <c r="H129" s="55">
        <f t="shared" si="3"/>
        <v>235.19159999999999</v>
      </c>
    </row>
    <row r="130" spans="1:8" s="1" customFormat="1" ht="12.75" customHeight="1">
      <c r="A130" s="48"/>
      <c r="B130" s="45" t="s">
        <v>93</v>
      </c>
      <c r="C130" s="37" t="s">
        <v>107</v>
      </c>
      <c r="D130" s="37">
        <v>10</v>
      </c>
      <c r="E130" s="51">
        <v>30</v>
      </c>
      <c r="F130" s="52">
        <v>17.399999999999999</v>
      </c>
      <c r="G130" s="55">
        <f t="shared" si="2"/>
        <v>15.659999999999998</v>
      </c>
      <c r="H130" s="55">
        <f t="shared" si="3"/>
        <v>394.63199999999995</v>
      </c>
    </row>
    <row r="131" spans="1:8" s="1" customFormat="1" ht="12.75" customHeight="1">
      <c r="A131" s="48"/>
      <c r="B131" s="45" t="s">
        <v>97</v>
      </c>
      <c r="C131" s="37" t="s">
        <v>108</v>
      </c>
      <c r="D131" s="37">
        <v>10</v>
      </c>
      <c r="E131" s="51">
        <v>30</v>
      </c>
      <c r="F131" s="52">
        <v>21</v>
      </c>
      <c r="G131" s="55">
        <f t="shared" si="2"/>
        <v>18.900000000000002</v>
      </c>
      <c r="H131" s="55">
        <f t="shared" si="3"/>
        <v>476.28000000000003</v>
      </c>
    </row>
    <row r="132" spans="1:8" s="1" customFormat="1" ht="12.75" customHeight="1">
      <c r="A132" s="48"/>
      <c r="B132" s="45"/>
      <c r="C132" s="37"/>
      <c r="D132" s="37"/>
      <c r="E132" s="38"/>
      <c r="F132" s="52"/>
      <c r="G132" s="55">
        <f t="shared" si="2"/>
        <v>0</v>
      </c>
      <c r="H132" s="55">
        <f t="shared" si="3"/>
        <v>0</v>
      </c>
    </row>
    <row r="133" spans="1:8" s="1" customFormat="1" ht="12.75" customHeight="1">
      <c r="A133" s="48"/>
      <c r="B133" s="45"/>
      <c r="C133" s="37"/>
      <c r="D133" s="37"/>
      <c r="E133" s="38"/>
      <c r="F133" s="52"/>
      <c r="G133" s="55">
        <f t="shared" si="2"/>
        <v>0</v>
      </c>
      <c r="H133" s="55">
        <f t="shared" si="3"/>
        <v>0</v>
      </c>
    </row>
    <row r="134" spans="1:8" s="1" customFormat="1" ht="12.75" customHeight="1" thickBot="1">
      <c r="A134" s="49"/>
      <c r="B134" s="45"/>
      <c r="C134" s="37"/>
      <c r="D134" s="37"/>
      <c r="E134" s="38"/>
      <c r="F134" s="52"/>
      <c r="G134" s="55">
        <f t="shared" si="2"/>
        <v>0</v>
      </c>
      <c r="H134" s="55">
        <f t="shared" si="3"/>
        <v>0</v>
      </c>
    </row>
    <row r="135" spans="1:8" s="1" customFormat="1" ht="26.25" thickBot="1">
      <c r="A135" s="50" t="s">
        <v>244</v>
      </c>
      <c r="B135" s="20" t="s">
        <v>157</v>
      </c>
      <c r="C135" s="15"/>
      <c r="D135" s="16"/>
      <c r="E135" s="16"/>
      <c r="F135" s="17"/>
      <c r="G135" s="56"/>
      <c r="H135" s="56"/>
    </row>
    <row r="136" spans="1:8" s="1" customFormat="1" ht="12.75" customHeight="1">
      <c r="A136" s="47"/>
      <c r="B136" s="45" t="s">
        <v>91</v>
      </c>
      <c r="C136" s="37" t="s">
        <v>109</v>
      </c>
      <c r="D136" s="37">
        <v>10</v>
      </c>
      <c r="E136" s="38">
        <v>120</v>
      </c>
      <c r="F136" s="52">
        <v>4.49</v>
      </c>
      <c r="G136" s="55">
        <f t="shared" si="2"/>
        <v>4.0410000000000004</v>
      </c>
      <c r="H136" s="55">
        <f t="shared" si="3"/>
        <v>101.83320000000001</v>
      </c>
    </row>
    <row r="137" spans="1:8" s="1" customFormat="1" ht="12.75" customHeight="1">
      <c r="A137" s="48"/>
      <c r="B137" s="45" t="s">
        <v>110</v>
      </c>
      <c r="C137" s="37" t="s">
        <v>111</v>
      </c>
      <c r="D137" s="37">
        <v>10</v>
      </c>
      <c r="E137" s="38">
        <v>100</v>
      </c>
      <c r="F137" s="52">
        <v>8.6999999999999993</v>
      </c>
      <c r="G137" s="55">
        <f t="shared" si="2"/>
        <v>7.8299999999999992</v>
      </c>
      <c r="H137" s="55">
        <f t="shared" si="3"/>
        <v>197.31599999999997</v>
      </c>
    </row>
    <row r="138" spans="1:8" s="1" customFormat="1" ht="12.75" customHeight="1">
      <c r="A138" s="48"/>
      <c r="B138" s="45" t="s">
        <v>112</v>
      </c>
      <c r="C138" s="37" t="s">
        <v>113</v>
      </c>
      <c r="D138" s="37">
        <v>10</v>
      </c>
      <c r="E138" s="38">
        <v>100</v>
      </c>
      <c r="F138" s="52">
        <v>5.8</v>
      </c>
      <c r="G138" s="55">
        <f t="shared" si="2"/>
        <v>5.22</v>
      </c>
      <c r="H138" s="55">
        <f t="shared" si="3"/>
        <v>131.54399999999998</v>
      </c>
    </row>
    <row r="139" spans="1:8" s="1" customFormat="1" ht="12.75" customHeight="1">
      <c r="A139" s="48"/>
      <c r="B139" s="45" t="s">
        <v>95</v>
      </c>
      <c r="C139" s="37" t="s">
        <v>114</v>
      </c>
      <c r="D139" s="37">
        <v>10</v>
      </c>
      <c r="E139" s="38">
        <v>100</v>
      </c>
      <c r="F139" s="52">
        <v>7.92</v>
      </c>
      <c r="G139" s="55">
        <f t="shared" si="2"/>
        <v>7.1280000000000001</v>
      </c>
      <c r="H139" s="55">
        <f t="shared" si="3"/>
        <v>179.62559999999999</v>
      </c>
    </row>
    <row r="140" spans="1:8" s="1" customFormat="1" ht="12.75" customHeight="1">
      <c r="A140" s="48"/>
      <c r="B140" s="45" t="s">
        <v>115</v>
      </c>
      <c r="C140" s="37" t="s">
        <v>116</v>
      </c>
      <c r="D140" s="37">
        <v>10</v>
      </c>
      <c r="E140" s="38">
        <v>100</v>
      </c>
      <c r="F140" s="52">
        <v>7.05</v>
      </c>
      <c r="G140" s="55">
        <f t="shared" si="2"/>
        <v>6.3449999999999998</v>
      </c>
      <c r="H140" s="55">
        <f t="shared" si="3"/>
        <v>159.89399999999998</v>
      </c>
    </row>
    <row r="141" spans="1:8" s="1" customFormat="1" ht="12.75" customHeight="1">
      <c r="A141" s="48"/>
      <c r="B141" s="45" t="s">
        <v>97</v>
      </c>
      <c r="C141" s="37" t="s">
        <v>117</v>
      </c>
      <c r="D141" s="37">
        <v>10</v>
      </c>
      <c r="E141" s="38">
        <v>100</v>
      </c>
      <c r="F141" s="52">
        <v>7</v>
      </c>
      <c r="G141" s="55">
        <f t="shared" si="2"/>
        <v>6.3</v>
      </c>
      <c r="H141" s="55">
        <f t="shared" si="3"/>
        <v>158.76</v>
      </c>
    </row>
    <row r="142" spans="1:8" s="1" customFormat="1" ht="12.75" customHeight="1">
      <c r="A142" s="48"/>
      <c r="B142" s="45" t="s">
        <v>118</v>
      </c>
      <c r="C142" s="37" t="s">
        <v>119</v>
      </c>
      <c r="D142" s="37">
        <v>10</v>
      </c>
      <c r="E142" s="38">
        <v>100</v>
      </c>
      <c r="F142" s="52">
        <v>10.199999999999999</v>
      </c>
      <c r="G142" s="55">
        <f t="shared" ref="G142:G173" si="4">SUM((100-$G$10)/100*F142)</f>
        <v>9.18</v>
      </c>
      <c r="H142" s="55">
        <f t="shared" ref="H142:H173" si="5">SUM(G142*$H$10)</f>
        <v>231.33599999999998</v>
      </c>
    </row>
    <row r="143" spans="1:8" s="1" customFormat="1" ht="12.75" customHeight="1">
      <c r="A143" s="48"/>
      <c r="B143" s="45" t="s">
        <v>120</v>
      </c>
      <c r="C143" s="37" t="s">
        <v>121</v>
      </c>
      <c r="D143" s="37">
        <v>5</v>
      </c>
      <c r="E143" s="38">
        <v>100</v>
      </c>
      <c r="F143" s="52">
        <v>12</v>
      </c>
      <c r="G143" s="55">
        <f t="shared" si="4"/>
        <v>10.8</v>
      </c>
      <c r="H143" s="55">
        <f t="shared" si="5"/>
        <v>272.16000000000003</v>
      </c>
    </row>
    <row r="144" spans="1:8" s="1" customFormat="1" ht="12.75" customHeight="1">
      <c r="A144" s="48"/>
      <c r="B144" s="45" t="s">
        <v>99</v>
      </c>
      <c r="C144" s="37" t="s">
        <v>122</v>
      </c>
      <c r="D144" s="37">
        <v>10</v>
      </c>
      <c r="E144" s="38">
        <v>50</v>
      </c>
      <c r="F144" s="52">
        <v>11.4</v>
      </c>
      <c r="G144" s="55">
        <f t="shared" si="4"/>
        <v>10.26</v>
      </c>
      <c r="H144" s="55">
        <f t="shared" si="5"/>
        <v>258.55199999999996</v>
      </c>
    </row>
    <row r="145" spans="1:8" s="1" customFormat="1" ht="12.75" customHeight="1">
      <c r="A145" s="48"/>
      <c r="B145" s="45" t="s">
        <v>207</v>
      </c>
      <c r="C145" s="37" t="s">
        <v>208</v>
      </c>
      <c r="D145" s="37">
        <v>1</v>
      </c>
      <c r="E145" s="38">
        <v>20</v>
      </c>
      <c r="F145" s="52">
        <v>16.5</v>
      </c>
      <c r="G145" s="55">
        <f t="shared" si="4"/>
        <v>14.85</v>
      </c>
      <c r="H145" s="55">
        <f t="shared" si="5"/>
        <v>374.21999999999997</v>
      </c>
    </row>
    <row r="146" spans="1:8" s="1" customFormat="1" ht="12.75" customHeight="1">
      <c r="A146" s="48"/>
      <c r="B146" s="45" t="s">
        <v>209</v>
      </c>
      <c r="C146" s="37" t="s">
        <v>210</v>
      </c>
      <c r="D146" s="37">
        <v>1</v>
      </c>
      <c r="E146" s="38">
        <v>20</v>
      </c>
      <c r="F146" s="52">
        <v>27.9</v>
      </c>
      <c r="G146" s="55">
        <f t="shared" si="4"/>
        <v>25.11</v>
      </c>
      <c r="H146" s="55">
        <f t="shared" si="5"/>
        <v>632.77199999999993</v>
      </c>
    </row>
    <row r="147" spans="1:8" s="1" customFormat="1" ht="12.75" customHeight="1">
      <c r="A147" s="48"/>
      <c r="B147" s="45" t="s">
        <v>211</v>
      </c>
      <c r="C147" s="37" t="s">
        <v>212</v>
      </c>
      <c r="D147" s="37">
        <v>1</v>
      </c>
      <c r="E147" s="38">
        <v>20</v>
      </c>
      <c r="F147" s="52">
        <v>31.98</v>
      </c>
      <c r="G147" s="55">
        <f t="shared" si="4"/>
        <v>28.782</v>
      </c>
      <c r="H147" s="55">
        <f t="shared" si="5"/>
        <v>725.30639999999994</v>
      </c>
    </row>
    <row r="148" spans="1:8" s="1" customFormat="1" ht="12.75" customHeight="1">
      <c r="A148" s="48"/>
      <c r="B148" s="45" t="s">
        <v>213</v>
      </c>
      <c r="C148" s="37" t="s">
        <v>214</v>
      </c>
      <c r="D148" s="37">
        <v>1</v>
      </c>
      <c r="E148" s="38">
        <v>20</v>
      </c>
      <c r="F148" s="52">
        <v>41.1</v>
      </c>
      <c r="G148" s="55">
        <f t="shared" si="4"/>
        <v>36.99</v>
      </c>
      <c r="H148" s="55">
        <f t="shared" si="5"/>
        <v>932.14800000000002</v>
      </c>
    </row>
    <row r="149" spans="1:8" s="1" customFormat="1" ht="12.75" customHeight="1" thickBot="1">
      <c r="A149" s="49"/>
      <c r="B149" s="45" t="s">
        <v>215</v>
      </c>
      <c r="C149" s="37" t="s">
        <v>216</v>
      </c>
      <c r="D149" s="37">
        <v>1</v>
      </c>
      <c r="E149" s="38">
        <v>12</v>
      </c>
      <c r="F149" s="52">
        <v>69</v>
      </c>
      <c r="G149" s="55">
        <f t="shared" si="4"/>
        <v>62.1</v>
      </c>
      <c r="H149" s="55">
        <f t="shared" si="5"/>
        <v>1564.92</v>
      </c>
    </row>
    <row r="150" spans="1:8" s="1" customFormat="1" ht="26.25" thickBot="1">
      <c r="A150" s="50" t="s">
        <v>245</v>
      </c>
      <c r="B150" s="20" t="s">
        <v>157</v>
      </c>
      <c r="C150" s="15"/>
      <c r="D150" s="16"/>
      <c r="E150" s="16"/>
      <c r="F150" s="17"/>
      <c r="G150" s="56"/>
      <c r="H150" s="56"/>
    </row>
    <row r="151" spans="1:8" s="1" customFormat="1" ht="12.75" customHeight="1">
      <c r="A151" s="47"/>
      <c r="B151" s="45" t="s">
        <v>91</v>
      </c>
      <c r="C151" s="37" t="s">
        <v>123</v>
      </c>
      <c r="D151" s="37">
        <v>10</v>
      </c>
      <c r="E151" s="38">
        <v>150</v>
      </c>
      <c r="F151" s="52">
        <v>3.69</v>
      </c>
      <c r="G151" s="55">
        <f t="shared" si="4"/>
        <v>3.3210000000000002</v>
      </c>
      <c r="H151" s="55">
        <f t="shared" si="5"/>
        <v>83.6892</v>
      </c>
    </row>
    <row r="152" spans="1:8" s="1" customFormat="1" ht="12.75" customHeight="1">
      <c r="A152" s="48"/>
      <c r="B152" s="45" t="s">
        <v>124</v>
      </c>
      <c r="C152" s="37" t="s">
        <v>125</v>
      </c>
      <c r="D152" s="37">
        <v>10</v>
      </c>
      <c r="E152" s="38">
        <v>100</v>
      </c>
      <c r="F152" s="52">
        <v>5.28</v>
      </c>
      <c r="G152" s="55">
        <f t="shared" si="4"/>
        <v>4.7520000000000007</v>
      </c>
      <c r="H152" s="55">
        <f t="shared" si="5"/>
        <v>119.75040000000001</v>
      </c>
    </row>
    <row r="153" spans="1:8" s="1" customFormat="1" ht="12.75" customHeight="1">
      <c r="A153" s="48"/>
      <c r="B153" s="45" t="s">
        <v>112</v>
      </c>
      <c r="C153" s="37" t="s">
        <v>126</v>
      </c>
      <c r="D153" s="37">
        <v>10</v>
      </c>
      <c r="E153" s="38">
        <v>100</v>
      </c>
      <c r="F153" s="52">
        <v>4.5599999999999996</v>
      </c>
      <c r="G153" s="55">
        <f t="shared" si="4"/>
        <v>4.1040000000000001</v>
      </c>
      <c r="H153" s="55">
        <f t="shared" si="5"/>
        <v>103.4208</v>
      </c>
    </row>
    <row r="154" spans="1:8" s="1" customFormat="1" ht="12.75" customHeight="1">
      <c r="A154" s="48"/>
      <c r="B154" s="45" t="s">
        <v>95</v>
      </c>
      <c r="C154" s="37" t="s">
        <v>127</v>
      </c>
      <c r="D154" s="37">
        <v>10</v>
      </c>
      <c r="E154" s="38">
        <v>100</v>
      </c>
      <c r="F154" s="52">
        <v>5.49</v>
      </c>
      <c r="G154" s="55">
        <f t="shared" si="4"/>
        <v>4.9410000000000007</v>
      </c>
      <c r="H154" s="55">
        <f t="shared" si="5"/>
        <v>124.51320000000001</v>
      </c>
    </row>
    <row r="155" spans="1:8" s="1" customFormat="1" ht="12.75" customHeight="1">
      <c r="A155" s="48"/>
      <c r="B155" s="45" t="s">
        <v>128</v>
      </c>
      <c r="C155" s="37" t="s">
        <v>129</v>
      </c>
      <c r="D155" s="37">
        <v>10</v>
      </c>
      <c r="E155" s="38">
        <v>100</v>
      </c>
      <c r="F155" s="52">
        <v>7.2</v>
      </c>
      <c r="G155" s="55">
        <f t="shared" si="4"/>
        <v>6.48</v>
      </c>
      <c r="H155" s="55">
        <f t="shared" si="5"/>
        <v>163.29599999999999</v>
      </c>
    </row>
    <row r="156" spans="1:8" s="1" customFormat="1" ht="12.75" customHeight="1">
      <c r="A156" s="48"/>
      <c r="B156" s="45" t="s">
        <v>97</v>
      </c>
      <c r="C156" s="37" t="s">
        <v>130</v>
      </c>
      <c r="D156" s="37">
        <v>10</v>
      </c>
      <c r="E156" s="38">
        <v>80</v>
      </c>
      <c r="F156" s="52">
        <v>6.21</v>
      </c>
      <c r="G156" s="55">
        <f t="shared" si="4"/>
        <v>5.5890000000000004</v>
      </c>
      <c r="H156" s="55">
        <f t="shared" si="5"/>
        <v>140.84280000000001</v>
      </c>
    </row>
    <row r="157" spans="1:8" s="1" customFormat="1" ht="12.75" customHeight="1">
      <c r="A157" s="48"/>
      <c r="B157" s="45" t="s">
        <v>118</v>
      </c>
      <c r="C157" s="37" t="s">
        <v>131</v>
      </c>
      <c r="D157" s="37">
        <v>10</v>
      </c>
      <c r="E157" s="38">
        <v>60</v>
      </c>
      <c r="F157" s="52">
        <v>9.34</v>
      </c>
      <c r="G157" s="55">
        <f t="shared" si="4"/>
        <v>8.4060000000000006</v>
      </c>
      <c r="H157" s="55">
        <f t="shared" si="5"/>
        <v>211.8312</v>
      </c>
    </row>
    <row r="158" spans="1:8" s="1" customFormat="1" ht="12.75" customHeight="1">
      <c r="A158" s="48"/>
      <c r="B158" s="45" t="s">
        <v>120</v>
      </c>
      <c r="C158" s="37" t="s">
        <v>132</v>
      </c>
      <c r="D158" s="37">
        <v>5</v>
      </c>
      <c r="E158" s="38">
        <v>80</v>
      </c>
      <c r="F158" s="52">
        <v>12.6</v>
      </c>
      <c r="G158" s="55">
        <f t="shared" si="4"/>
        <v>11.34</v>
      </c>
      <c r="H158" s="55">
        <f t="shared" si="5"/>
        <v>285.76799999999997</v>
      </c>
    </row>
    <row r="159" spans="1:8" s="1" customFormat="1" ht="12.75" customHeight="1">
      <c r="A159" s="48"/>
      <c r="B159" s="45" t="s">
        <v>99</v>
      </c>
      <c r="C159" s="37" t="s">
        <v>133</v>
      </c>
      <c r="D159" s="37">
        <v>10</v>
      </c>
      <c r="E159" s="38">
        <v>50</v>
      </c>
      <c r="F159" s="52">
        <v>11.58</v>
      </c>
      <c r="G159" s="55">
        <f t="shared" si="4"/>
        <v>10.422000000000001</v>
      </c>
      <c r="H159" s="55">
        <f t="shared" si="5"/>
        <v>262.63440000000003</v>
      </c>
    </row>
    <row r="160" spans="1:8" s="1" customFormat="1" ht="12.75" customHeight="1">
      <c r="A160" s="48"/>
      <c r="B160" s="45" t="s">
        <v>217</v>
      </c>
      <c r="C160" s="37" t="s">
        <v>218</v>
      </c>
      <c r="D160" s="37">
        <v>5</v>
      </c>
      <c r="E160" s="38">
        <v>60</v>
      </c>
      <c r="F160" s="52">
        <v>21.87</v>
      </c>
      <c r="G160" s="55">
        <f t="shared" si="4"/>
        <v>19.683</v>
      </c>
      <c r="H160" s="55">
        <f t="shared" si="5"/>
        <v>496.01159999999999</v>
      </c>
    </row>
    <row r="161" spans="1:8" s="1" customFormat="1" ht="12.75" customHeight="1">
      <c r="A161" s="48"/>
      <c r="B161" s="45" t="s">
        <v>207</v>
      </c>
      <c r="C161" s="37" t="s">
        <v>219</v>
      </c>
      <c r="D161" s="37">
        <v>5</v>
      </c>
      <c r="E161" s="38">
        <v>80</v>
      </c>
      <c r="F161" s="52">
        <v>21.36</v>
      </c>
      <c r="G161" s="55">
        <f t="shared" si="4"/>
        <v>19.224</v>
      </c>
      <c r="H161" s="55">
        <f t="shared" si="5"/>
        <v>484.44479999999999</v>
      </c>
    </row>
    <row r="162" spans="1:8" s="1" customFormat="1" ht="12.75" customHeight="1">
      <c r="A162" s="48"/>
      <c r="B162" s="45" t="s">
        <v>209</v>
      </c>
      <c r="C162" s="37" t="s">
        <v>220</v>
      </c>
      <c r="D162" s="37">
        <v>1</v>
      </c>
      <c r="E162" s="38">
        <v>60</v>
      </c>
      <c r="F162" s="52">
        <v>26.82</v>
      </c>
      <c r="G162" s="55">
        <f t="shared" si="4"/>
        <v>24.138000000000002</v>
      </c>
      <c r="H162" s="55">
        <f t="shared" si="5"/>
        <v>608.27760000000001</v>
      </c>
    </row>
    <row r="163" spans="1:8" s="1" customFormat="1" ht="12.75" customHeight="1">
      <c r="A163" s="48"/>
      <c r="B163" s="45" t="s">
        <v>211</v>
      </c>
      <c r="C163" s="37" t="s">
        <v>221</v>
      </c>
      <c r="D163" s="37">
        <v>1</v>
      </c>
      <c r="E163" s="38">
        <v>20</v>
      </c>
      <c r="F163" s="52">
        <v>35.4</v>
      </c>
      <c r="G163" s="55">
        <f t="shared" si="4"/>
        <v>31.86</v>
      </c>
      <c r="H163" s="55">
        <f t="shared" si="5"/>
        <v>802.87199999999996</v>
      </c>
    </row>
    <row r="164" spans="1:8" s="1" customFormat="1" ht="12.75" customHeight="1">
      <c r="A164" s="48"/>
      <c r="B164" s="45" t="s">
        <v>213</v>
      </c>
      <c r="C164" s="37" t="s">
        <v>222</v>
      </c>
      <c r="D164" s="37">
        <v>1</v>
      </c>
      <c r="E164" s="38">
        <v>20</v>
      </c>
      <c r="F164" s="52">
        <v>36</v>
      </c>
      <c r="G164" s="55">
        <f t="shared" si="4"/>
        <v>32.4</v>
      </c>
      <c r="H164" s="55">
        <f t="shared" si="5"/>
        <v>816.4799999999999</v>
      </c>
    </row>
    <row r="165" spans="1:8" s="1" customFormat="1" ht="12.75" customHeight="1" thickBot="1">
      <c r="A165" s="49"/>
      <c r="B165" s="45" t="s">
        <v>215</v>
      </c>
      <c r="C165" s="37" t="s">
        <v>223</v>
      </c>
      <c r="D165" s="37">
        <v>1</v>
      </c>
      <c r="E165" s="38">
        <v>10</v>
      </c>
      <c r="F165" s="52">
        <v>61.2</v>
      </c>
      <c r="G165" s="55">
        <f t="shared" si="4"/>
        <v>55.080000000000005</v>
      </c>
      <c r="H165" s="55">
        <f t="shared" si="5"/>
        <v>1388.0160000000001</v>
      </c>
    </row>
    <row r="166" spans="1:8" s="1" customFormat="1" ht="26.25" thickBot="1">
      <c r="A166" s="50" t="s">
        <v>246</v>
      </c>
      <c r="B166" s="20" t="s">
        <v>157</v>
      </c>
      <c r="C166" s="15"/>
      <c r="D166" s="16"/>
      <c r="E166" s="16"/>
      <c r="F166" s="17"/>
      <c r="G166" s="56"/>
      <c r="H166" s="56"/>
    </row>
    <row r="167" spans="1:8" s="1" customFormat="1" ht="12.75" customHeight="1">
      <c r="A167" s="47"/>
      <c r="B167" s="45" t="s">
        <v>134</v>
      </c>
      <c r="C167" s="37" t="s">
        <v>135</v>
      </c>
      <c r="D167" s="37">
        <v>5</v>
      </c>
      <c r="E167" s="38">
        <v>60</v>
      </c>
      <c r="F167" s="52">
        <v>12.9</v>
      </c>
      <c r="G167" s="55">
        <f t="shared" si="4"/>
        <v>11.610000000000001</v>
      </c>
      <c r="H167" s="55">
        <f t="shared" si="5"/>
        <v>292.572</v>
      </c>
    </row>
    <row r="168" spans="1:8" s="1" customFormat="1" ht="12.75" customHeight="1">
      <c r="A168" s="48"/>
      <c r="B168" s="45" t="s">
        <v>136</v>
      </c>
      <c r="C168" s="37" t="s">
        <v>137</v>
      </c>
      <c r="D168" s="37">
        <v>5</v>
      </c>
      <c r="E168" s="38">
        <v>40</v>
      </c>
      <c r="F168" s="52">
        <v>17.04</v>
      </c>
      <c r="G168" s="55">
        <f t="shared" si="4"/>
        <v>15.336</v>
      </c>
      <c r="H168" s="55">
        <f t="shared" si="5"/>
        <v>386.46719999999999</v>
      </c>
    </row>
    <row r="169" spans="1:8" s="1" customFormat="1" ht="12.75" customHeight="1">
      <c r="A169" s="48"/>
      <c r="B169" s="45" t="s">
        <v>152</v>
      </c>
      <c r="C169" s="37" t="s">
        <v>150</v>
      </c>
      <c r="D169" s="37">
        <v>5</v>
      </c>
      <c r="E169" s="38">
        <v>40</v>
      </c>
      <c r="F169" s="52">
        <v>18.18</v>
      </c>
      <c r="G169" s="55">
        <f t="shared" si="4"/>
        <v>16.362000000000002</v>
      </c>
      <c r="H169" s="55">
        <f t="shared" si="5"/>
        <v>412.32240000000002</v>
      </c>
    </row>
    <row r="170" spans="1:8" s="1" customFormat="1" ht="12.75" customHeight="1">
      <c r="A170" s="48"/>
      <c r="B170" s="45" t="s">
        <v>138</v>
      </c>
      <c r="C170" s="37" t="s">
        <v>139</v>
      </c>
      <c r="D170" s="37">
        <v>5</v>
      </c>
      <c r="E170" s="38">
        <v>30</v>
      </c>
      <c r="F170" s="52">
        <v>25.32</v>
      </c>
      <c r="G170" s="55">
        <f t="shared" si="4"/>
        <v>22.788</v>
      </c>
      <c r="H170" s="55">
        <f t="shared" si="5"/>
        <v>574.25760000000002</v>
      </c>
    </row>
    <row r="171" spans="1:8" s="1" customFormat="1" ht="12.75" customHeight="1">
      <c r="A171" s="48"/>
      <c r="B171" s="45" t="s">
        <v>153</v>
      </c>
      <c r="C171" s="37" t="s">
        <v>155</v>
      </c>
      <c r="D171" s="37">
        <v>5</v>
      </c>
      <c r="E171" s="38">
        <v>20</v>
      </c>
      <c r="F171" s="52">
        <v>26.01</v>
      </c>
      <c r="G171" s="55">
        <f t="shared" si="4"/>
        <v>23.409000000000002</v>
      </c>
      <c r="H171" s="55">
        <f t="shared" si="5"/>
        <v>589.90680000000009</v>
      </c>
    </row>
    <row r="172" spans="1:8" s="1" customFormat="1" ht="12.75" customHeight="1">
      <c r="A172" s="48"/>
      <c r="B172" s="45" t="s">
        <v>140</v>
      </c>
      <c r="C172" s="37" t="s">
        <v>141</v>
      </c>
      <c r="D172" s="37">
        <v>5</v>
      </c>
      <c r="E172" s="38">
        <v>20</v>
      </c>
      <c r="F172" s="52">
        <v>33.65</v>
      </c>
      <c r="G172" s="55">
        <f t="shared" si="4"/>
        <v>30.285</v>
      </c>
      <c r="H172" s="55">
        <f t="shared" si="5"/>
        <v>763.18200000000002</v>
      </c>
    </row>
    <row r="173" spans="1:8" s="1" customFormat="1" ht="12.75" customHeight="1" thickBot="1">
      <c r="A173" s="49"/>
      <c r="B173" s="45" t="s">
        <v>154</v>
      </c>
      <c r="C173" s="37" t="s">
        <v>151</v>
      </c>
      <c r="D173" s="37">
        <v>2</v>
      </c>
      <c r="E173" s="38">
        <v>10</v>
      </c>
      <c r="F173" s="52"/>
      <c r="G173" s="55">
        <f t="shared" si="4"/>
        <v>0</v>
      </c>
      <c r="H173" s="55">
        <f t="shared" si="5"/>
        <v>0</v>
      </c>
    </row>
  </sheetData>
  <mergeCells count="4">
    <mergeCell ref="A8:B8"/>
    <mergeCell ref="F1:H1"/>
    <mergeCell ref="F9:F10"/>
    <mergeCell ref="A9:C9"/>
  </mergeCells>
  <hyperlinks>
    <hyperlink ref="C8" r:id="rId1" xr:uid="{08DE90F9-0A87-4635-942D-47DF9DA555F5}"/>
  </hyperlinks>
  <pageMargins left="0.25" right="0.25" top="0.75" bottom="0.75" header="0.3" footer="0.3"/>
  <pageSetup paperSize="9" scale="7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2025</vt:lpstr>
      <vt:lpstr>'2025'!Názvy_tisku</vt:lpstr>
      <vt:lpstr>'2025'!Oblast_tisku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Zirkel</dc:creator>
  <cp:lastModifiedBy>Martin Ruml</cp:lastModifiedBy>
  <cp:lastPrinted>2025-01-30T08:06:44Z</cp:lastPrinted>
  <dcterms:created xsi:type="dcterms:W3CDTF">2010-10-05T11:39:00Z</dcterms:created>
  <dcterms:modified xsi:type="dcterms:W3CDTF">2025-03-10T07:05:01Z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ICV">
    <vt:lpwstr>25E954C478C84296989DDC61FB9769F2</vt:lpwstr>
  </property>
</Properties>
</file>